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3C2DAD21-6543-4AC5-90FE-420FFE2FA671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06-mannwhitneyu-ex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37" i="1"/>
  <c r="D33" i="1"/>
  <c r="D29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F3" i="1"/>
  <c r="E3" i="1"/>
  <c r="D49" i="1" l="1"/>
  <c r="F52" i="1" s="1"/>
  <c r="F17" i="1"/>
  <c r="F18" i="1"/>
  <c r="F14" i="1"/>
  <c r="F15" i="1"/>
  <c r="F21" i="1" l="1"/>
  <c r="F20" i="1"/>
  <c r="F23" i="1" l="1"/>
  <c r="F24" i="1" l="1"/>
  <c r="F53" i="1" s="1"/>
  <c r="F25" i="1" l="1"/>
  <c r="F54" i="1"/>
</calcChain>
</file>

<file path=xl/sharedStrings.xml><?xml version="1.0" encoding="utf-8"?>
<sst xmlns="http://schemas.openxmlformats.org/spreadsheetml/2006/main" count="21" uniqueCount="21">
  <si>
    <t>Mac_Users</t>
  </si>
  <si>
    <t>PC_Users</t>
  </si>
  <si>
    <t>R1</t>
  </si>
  <si>
    <t>R2</t>
  </si>
  <si>
    <t>N1</t>
  </si>
  <si>
    <t>N2</t>
  </si>
  <si>
    <t>U1</t>
  </si>
  <si>
    <t>U2</t>
  </si>
  <si>
    <t>U</t>
  </si>
  <si>
    <t>z</t>
  </si>
  <si>
    <t>p</t>
  </si>
  <si>
    <t>file: mannwhitneyu-ex1.txt</t>
  </si>
  <si>
    <t>sum</t>
  </si>
  <si>
    <t>n</t>
  </si>
  <si>
    <t>k</t>
  </si>
  <si>
    <t>C</t>
  </si>
  <si>
    <t>z'</t>
  </si>
  <si>
    <t>p'</t>
  </si>
  <si>
    <t>Correction for Ties</t>
  </si>
  <si>
    <t>M_U (rank)</t>
  </si>
  <si>
    <t>PC_U (rank)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</si>
</sst>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65" fontId="0" fillId="33" borderId="0" xfId="0" applyNumberFormat="1" applyFill="1" applyAlignment="1">
      <alignment horizontal="center"/>
    </xf>
    <xf numFmtId="164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165100</xdr:colOff>
      <xdr:row>2</xdr:row>
      <xdr:rowOff>107950</xdr:rowOff>
    </xdr:from>
    <xdr:to>
      <xdr:col>17</xdr:col>
      <xdr:colOff>412750</xdr:colOff>
      <xdr:row>18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FE52CB8-0348-BA1D-1174-1D2DCC8BA599}"/>
            </a:ext>
          </a:extLst>
        </xdr:cNvPr>
        <xdr:cNvSpPr txBox="1"/>
      </xdr:nvSpPr>
      <xdr:spPr>
        <a:xfrm>
          <a:off x="4305300" y="476250"/>
          <a:ext cx="6953250" cy="29527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Mann Whitney U test for the data in Figure 6.35 in HCI_ERP_2e.  The result is the same as reported in Figure 6.36.  </a:t>
          </a:r>
          <a:r>
            <a:rPr lang="en-U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correction for ties follows the procedure in the Sheskin reference (p. 1099).</a:t>
          </a:r>
          <a:endParaRPr lang="en-US" sz="1800" baseline="0"/>
        </a:p>
        <a:p>
          <a:endParaRPr lang="en-US" sz="1800" baseline="0"/>
        </a:p>
        <a:p>
          <a:r>
            <a:rPr lang="en-US" sz="1800" baseline="0"/>
            <a:t>References:</a:t>
          </a:r>
        </a:p>
        <a:p>
          <a:r>
            <a:rPr lang="en-US" sz="1200" b="1">
              <a:latin typeface="Courier New" panose="02070309020205020404" pitchFamily="49" charset="0"/>
              <a:cs typeface="Courier New" panose="02070309020205020404" pitchFamily="49" charset="0"/>
            </a:rPr>
            <a:t>https://www.statology.org/how-to-perform-a-mann-whitney-u-test-in-excel/</a:t>
          </a:r>
        </a:p>
        <a:p>
          <a:endParaRPr lang="en-US" sz="1200" b="1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D. Sheskin. </a:t>
          </a:r>
          <a:r>
            <a:rPr lang="en-US" sz="1400" b="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Handbook of parametric and nonparametric statistical procedures</a:t>
          </a:r>
          <a:r>
            <a:rPr lang="en-US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CRC Press, Boca Raton, FL, 5th ed. Edition, 2011. doi: 10.1201/9781420036268.</a:t>
          </a:r>
          <a:endParaRPr lang="en-US" sz="1400">
            <a:effectLst/>
          </a:endParaRPr>
        </a:p>
        <a:p>
          <a:endParaRPr lang="en-US" sz="12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4"/>
  <sheetViews>
    <sheetView tabSelected="1" workbookViewId="0"/>
  </sheetViews>
  <sheetFormatPr defaultRowHeight="14.5" x14ac:dyDescent="0.35"/>
  <cols>
    <col min="1" max="1" width="4" customWidth="1"/>
    <col min="2" max="2" width="10" customWidth="1"/>
    <col min="3" max="3" width="10.7265625" customWidth="1"/>
    <col min="4" max="4" width="4.81640625" customWidth="1"/>
    <col min="5" max="6" width="11" customWidth="1"/>
  </cols>
  <sheetData>
    <row r="2" spans="2:6" x14ac:dyDescent="0.35">
      <c r="B2" s="5" t="s">
        <v>0</v>
      </c>
      <c r="C2" s="5" t="s">
        <v>1</v>
      </c>
      <c r="D2" s="1"/>
      <c r="E2" s="1" t="s">
        <v>19</v>
      </c>
      <c r="F2" s="1" t="s">
        <v>20</v>
      </c>
    </row>
    <row r="3" spans="2:6" x14ac:dyDescent="0.35">
      <c r="B3" s="5">
        <v>2</v>
      </c>
      <c r="C3" s="5">
        <v>4</v>
      </c>
      <c r="D3" s="1"/>
      <c r="E3" s="1">
        <f t="shared" ref="E3:E12" si="0">RANK(B3,$B$3:$C$12,1)+(COUNT($B$3:$C$12)+1-RANK(B3,$B$3:$C$12,1)-RANK(B3,$B$3:$C$12,0))/2</f>
        <v>2.5</v>
      </c>
      <c r="F3" s="1">
        <f t="shared" ref="F3:F12" si="1">RANK(C3,$B$3:$C$12,1)+(COUNT($B$3:$C$12)+1-RANK(C3,$B$3:$C$12,1)-RANK(C3,$B$3:$C$12,0))/2</f>
        <v>11.5</v>
      </c>
    </row>
    <row r="4" spans="2:6" x14ac:dyDescent="0.35">
      <c r="B4" s="5">
        <v>3</v>
      </c>
      <c r="C4" s="5">
        <v>6</v>
      </c>
      <c r="D4" s="1"/>
      <c r="E4" s="1">
        <f t="shared" si="0"/>
        <v>6.5</v>
      </c>
      <c r="F4" s="1">
        <f t="shared" si="1"/>
        <v>18</v>
      </c>
    </row>
    <row r="5" spans="2:6" x14ac:dyDescent="0.35">
      <c r="B5" s="5">
        <v>2</v>
      </c>
      <c r="C5" s="5">
        <v>5</v>
      </c>
      <c r="D5" s="1"/>
      <c r="E5" s="1">
        <f t="shared" si="0"/>
        <v>2.5</v>
      </c>
      <c r="F5" s="1">
        <f t="shared" si="1"/>
        <v>16</v>
      </c>
    </row>
    <row r="6" spans="2:6" x14ac:dyDescent="0.35">
      <c r="B6" s="5">
        <v>4</v>
      </c>
      <c r="C6" s="5">
        <v>4</v>
      </c>
      <c r="D6" s="1"/>
      <c r="E6" s="1">
        <f t="shared" si="0"/>
        <v>11.5</v>
      </c>
      <c r="F6" s="1">
        <f t="shared" si="1"/>
        <v>11.5</v>
      </c>
    </row>
    <row r="7" spans="2:6" x14ac:dyDescent="0.35">
      <c r="B7" s="5">
        <v>9</v>
      </c>
      <c r="C7" s="5">
        <v>8</v>
      </c>
      <c r="D7" s="1"/>
      <c r="E7" s="1">
        <f t="shared" si="0"/>
        <v>20</v>
      </c>
      <c r="F7" s="1">
        <f t="shared" si="1"/>
        <v>19</v>
      </c>
    </row>
    <row r="8" spans="2:6" x14ac:dyDescent="0.35">
      <c r="B8" s="5">
        <v>2</v>
      </c>
      <c r="C8" s="5">
        <v>3</v>
      </c>
      <c r="D8" s="1"/>
      <c r="E8" s="1">
        <f t="shared" si="0"/>
        <v>2.5</v>
      </c>
      <c r="F8" s="1">
        <f t="shared" si="1"/>
        <v>6.5</v>
      </c>
    </row>
    <row r="9" spans="2:6" x14ac:dyDescent="0.35">
      <c r="B9" s="5">
        <v>5</v>
      </c>
      <c r="C9" s="5">
        <v>4</v>
      </c>
      <c r="D9" s="1"/>
      <c r="E9" s="1">
        <f t="shared" si="0"/>
        <v>16</v>
      </c>
      <c r="F9" s="1">
        <f t="shared" si="1"/>
        <v>11.5</v>
      </c>
    </row>
    <row r="10" spans="2:6" x14ac:dyDescent="0.35">
      <c r="B10" s="5">
        <v>3</v>
      </c>
      <c r="C10" s="5">
        <v>2</v>
      </c>
      <c r="D10" s="1"/>
      <c r="E10" s="1">
        <f t="shared" si="0"/>
        <v>6.5</v>
      </c>
      <c r="F10" s="1">
        <f t="shared" si="1"/>
        <v>2.5</v>
      </c>
    </row>
    <row r="11" spans="2:6" x14ac:dyDescent="0.35">
      <c r="B11" s="5">
        <v>4</v>
      </c>
      <c r="C11" s="5">
        <v>4</v>
      </c>
      <c r="D11" s="1"/>
      <c r="E11" s="1">
        <f t="shared" si="0"/>
        <v>11.5</v>
      </c>
      <c r="F11" s="1">
        <f t="shared" si="1"/>
        <v>11.5</v>
      </c>
    </row>
    <row r="12" spans="2:6" x14ac:dyDescent="0.35">
      <c r="B12" s="5">
        <v>3</v>
      </c>
      <c r="C12" s="5">
        <v>5</v>
      </c>
      <c r="D12" s="1"/>
      <c r="E12" s="1">
        <f t="shared" si="0"/>
        <v>6.5</v>
      </c>
      <c r="F12" s="1">
        <f t="shared" si="1"/>
        <v>16</v>
      </c>
    </row>
    <row r="13" spans="2:6" x14ac:dyDescent="0.35">
      <c r="B13" s="6" t="s">
        <v>11</v>
      </c>
      <c r="C13" s="1"/>
      <c r="D13" s="1"/>
      <c r="E13" s="1"/>
      <c r="F13" s="1"/>
    </row>
    <row r="14" spans="2:6" x14ac:dyDescent="0.35">
      <c r="B14" s="1"/>
      <c r="C14" s="1"/>
      <c r="D14" s="1"/>
      <c r="E14" s="1" t="s">
        <v>2</v>
      </c>
      <c r="F14" s="1">
        <f>SUM(E3:E12)</f>
        <v>86</v>
      </c>
    </row>
    <row r="15" spans="2:6" x14ac:dyDescent="0.35">
      <c r="B15" s="1"/>
      <c r="C15" s="1"/>
      <c r="D15" s="1"/>
      <c r="E15" s="1" t="s">
        <v>3</v>
      </c>
      <c r="F15" s="1">
        <f>SUM(F3:F12)</f>
        <v>124</v>
      </c>
    </row>
    <row r="16" spans="2:6" x14ac:dyDescent="0.35">
      <c r="B16" s="1"/>
      <c r="C16" s="1"/>
      <c r="D16" s="1"/>
      <c r="E16" s="1"/>
      <c r="F16" s="1"/>
    </row>
    <row r="17" spans="1:6" x14ac:dyDescent="0.35">
      <c r="B17" s="1"/>
      <c r="C17" s="1"/>
      <c r="D17" s="1"/>
      <c r="E17" s="1" t="s">
        <v>4</v>
      </c>
      <c r="F17" s="1">
        <f>COUNT(E3:E12)</f>
        <v>10</v>
      </c>
    </row>
    <row r="18" spans="1:6" x14ac:dyDescent="0.35">
      <c r="B18" s="1"/>
      <c r="C18" s="1"/>
      <c r="D18" s="1"/>
      <c r="E18" s="1" t="s">
        <v>5</v>
      </c>
      <c r="F18" s="1">
        <f>COUNT(F3:F12)</f>
        <v>10</v>
      </c>
    </row>
    <row r="19" spans="1:6" x14ac:dyDescent="0.35">
      <c r="B19" s="1"/>
      <c r="C19" s="1"/>
      <c r="D19" s="1"/>
      <c r="E19" s="1"/>
      <c r="F19" s="1"/>
    </row>
    <row r="20" spans="1:6" x14ac:dyDescent="0.35">
      <c r="B20" s="1"/>
      <c r="C20" s="1"/>
      <c r="D20" s="1"/>
      <c r="E20" s="1" t="s">
        <v>6</v>
      </c>
      <c r="F20" s="1">
        <f>F17*F18+F17*(F17+1)/2-F14</f>
        <v>69</v>
      </c>
    </row>
    <row r="21" spans="1:6" x14ac:dyDescent="0.35">
      <c r="B21" s="1"/>
      <c r="C21" s="1"/>
      <c r="D21" s="1"/>
      <c r="E21" s="1" t="s">
        <v>7</v>
      </c>
      <c r="F21" s="1">
        <f>F17*F18+F18*(F18+1)/2-F15</f>
        <v>31</v>
      </c>
    </row>
    <row r="22" spans="1:6" x14ac:dyDescent="0.35">
      <c r="B22" s="1"/>
      <c r="C22" s="1"/>
      <c r="D22" s="1"/>
      <c r="E22" s="1"/>
      <c r="F22" s="1"/>
    </row>
    <row r="23" spans="1:6" x14ac:dyDescent="0.35">
      <c r="B23" s="1"/>
      <c r="C23" s="1"/>
      <c r="D23" s="1"/>
      <c r="E23" s="4" t="s">
        <v>8</v>
      </c>
      <c r="F23" s="4">
        <f>MIN(F20:F21)</f>
        <v>31</v>
      </c>
    </row>
    <row r="24" spans="1:6" x14ac:dyDescent="0.35">
      <c r="B24" s="1"/>
      <c r="C24" s="1"/>
      <c r="D24" s="1"/>
      <c r="E24" s="4" t="s">
        <v>9</v>
      </c>
      <c r="F24" s="2">
        <f>(F23-F17*F18/2)/SQRT(F17*F18*(F17+F18+1)/12)</f>
        <v>-1.4362649974350634</v>
      </c>
    </row>
    <row r="25" spans="1:6" x14ac:dyDescent="0.35">
      <c r="B25" s="1"/>
      <c r="C25" s="1"/>
      <c r="D25" s="1"/>
      <c r="E25" s="4" t="s">
        <v>10</v>
      </c>
      <c r="F25" s="3">
        <f>_xlfn.NORM.DIST(F24,0,1,TRUE)*2</f>
        <v>0.1509269500667163</v>
      </c>
    </row>
    <row r="27" spans="1:6" x14ac:dyDescent="0.35">
      <c r="B27" s="7" t="s">
        <v>18</v>
      </c>
      <c r="C27" s="7"/>
      <c r="D27" s="7"/>
      <c r="E27" s="7"/>
      <c r="F27" s="7"/>
    </row>
    <row r="29" spans="1:6" x14ac:dyDescent="0.35">
      <c r="A29" s="1"/>
      <c r="B29" s="1">
        <v>2</v>
      </c>
      <c r="C29" s="1">
        <v>4</v>
      </c>
      <c r="D29" s="1">
        <f>POWER(C29,3)-C29</f>
        <v>60</v>
      </c>
    </row>
    <row r="30" spans="1:6" x14ac:dyDescent="0.35">
      <c r="A30" s="1"/>
      <c r="B30" s="1">
        <v>2</v>
      </c>
      <c r="C30" s="1"/>
      <c r="D30" s="1"/>
      <c r="E30" s="1"/>
    </row>
    <row r="31" spans="1:6" x14ac:dyDescent="0.35">
      <c r="A31" s="1"/>
      <c r="B31" s="1">
        <v>2</v>
      </c>
      <c r="C31" s="1"/>
      <c r="D31" s="1"/>
      <c r="E31" s="1"/>
    </row>
    <row r="32" spans="1:6" x14ac:dyDescent="0.35">
      <c r="A32" s="1"/>
      <c r="B32" s="1">
        <v>2</v>
      </c>
      <c r="C32" s="1"/>
      <c r="D32" s="1"/>
      <c r="E32" s="1"/>
    </row>
    <row r="33" spans="1:5" x14ac:dyDescent="0.35">
      <c r="A33" s="1"/>
      <c r="B33" s="1">
        <v>3</v>
      </c>
      <c r="C33" s="1">
        <v>4</v>
      </c>
      <c r="D33" s="1">
        <f>POWER(C33,3)-C33</f>
        <v>60</v>
      </c>
      <c r="E33" s="1"/>
    </row>
    <row r="34" spans="1:5" x14ac:dyDescent="0.35">
      <c r="A34" s="1"/>
      <c r="B34" s="1">
        <v>3</v>
      </c>
      <c r="C34" s="1"/>
      <c r="D34" s="1"/>
      <c r="E34" s="1"/>
    </row>
    <row r="35" spans="1:5" x14ac:dyDescent="0.35">
      <c r="A35" s="1"/>
      <c r="B35" s="1">
        <v>3</v>
      </c>
      <c r="C35" s="1"/>
      <c r="D35" s="1"/>
      <c r="E35" s="1"/>
    </row>
    <row r="36" spans="1:5" x14ac:dyDescent="0.35">
      <c r="A36" s="1"/>
      <c r="B36" s="1">
        <v>3</v>
      </c>
      <c r="C36" s="1"/>
      <c r="D36" s="1"/>
      <c r="E36" s="1"/>
    </row>
    <row r="37" spans="1:5" x14ac:dyDescent="0.35">
      <c r="A37" s="1"/>
      <c r="B37" s="1">
        <v>4</v>
      </c>
      <c r="C37" s="1">
        <v>6</v>
      </c>
      <c r="D37" s="1">
        <f>POWER(C37,3)-C37</f>
        <v>210</v>
      </c>
      <c r="E37" s="1"/>
    </row>
    <row r="38" spans="1:5" x14ac:dyDescent="0.35">
      <c r="A38" s="1"/>
      <c r="B38" s="1">
        <v>4</v>
      </c>
      <c r="C38" s="1"/>
      <c r="D38" s="1"/>
      <c r="E38" s="1"/>
    </row>
    <row r="39" spans="1:5" x14ac:dyDescent="0.35">
      <c r="A39" s="1"/>
      <c r="B39" s="1">
        <v>4</v>
      </c>
      <c r="C39" s="1"/>
      <c r="D39" s="1"/>
      <c r="E39" s="1"/>
    </row>
    <row r="40" spans="1:5" x14ac:dyDescent="0.35">
      <c r="A40" s="1"/>
      <c r="B40" s="1">
        <v>4</v>
      </c>
      <c r="C40" s="1"/>
      <c r="D40" s="1"/>
      <c r="E40" s="1"/>
    </row>
    <row r="41" spans="1:5" x14ac:dyDescent="0.35">
      <c r="A41" s="1"/>
      <c r="B41" s="1">
        <v>4</v>
      </c>
      <c r="C41" s="1"/>
      <c r="D41" s="1"/>
      <c r="E41" s="1"/>
    </row>
    <row r="42" spans="1:5" x14ac:dyDescent="0.35">
      <c r="A42" s="1"/>
      <c r="B42" s="1">
        <v>4</v>
      </c>
      <c r="C42" s="1"/>
      <c r="D42" s="1"/>
      <c r="E42" s="1"/>
    </row>
    <row r="43" spans="1:5" x14ac:dyDescent="0.35">
      <c r="A43" s="1"/>
      <c r="B43" s="1">
        <v>5</v>
      </c>
      <c r="C43" s="1">
        <v>3</v>
      </c>
      <c r="D43" s="1">
        <f>POWER(C43,3)-C43</f>
        <v>24</v>
      </c>
      <c r="E43" s="1"/>
    </row>
    <row r="44" spans="1:5" x14ac:dyDescent="0.35">
      <c r="A44" s="1"/>
      <c r="B44" s="1">
        <v>5</v>
      </c>
      <c r="C44" s="1"/>
      <c r="D44" s="1"/>
      <c r="E44" s="1"/>
    </row>
    <row r="45" spans="1:5" x14ac:dyDescent="0.35">
      <c r="A45" s="1"/>
      <c r="B45" s="1">
        <v>5</v>
      </c>
      <c r="C45" s="1"/>
      <c r="D45" s="1"/>
      <c r="E45" s="1"/>
    </row>
    <row r="46" spans="1:5" x14ac:dyDescent="0.35">
      <c r="A46" s="1"/>
      <c r="B46" s="1">
        <v>6</v>
      </c>
      <c r="C46" s="1"/>
      <c r="D46" s="1"/>
      <c r="E46" s="1"/>
    </row>
    <row r="47" spans="1:5" x14ac:dyDescent="0.35">
      <c r="A47" s="1"/>
      <c r="B47" s="1">
        <v>8</v>
      </c>
      <c r="C47" s="1"/>
      <c r="D47" s="1"/>
    </row>
    <row r="48" spans="1:5" x14ac:dyDescent="0.35">
      <c r="A48" s="1"/>
      <c r="B48" s="1">
        <v>9</v>
      </c>
      <c r="C48" s="1"/>
      <c r="D48" s="1"/>
    </row>
    <row r="49" spans="1:6" x14ac:dyDescent="0.35">
      <c r="A49" s="1"/>
      <c r="B49" s="1"/>
      <c r="C49" s="1" t="s">
        <v>12</v>
      </c>
      <c r="D49" s="1">
        <f>SUM(D29:D48)</f>
        <v>354</v>
      </c>
    </row>
    <row r="50" spans="1:6" x14ac:dyDescent="0.35">
      <c r="A50" s="1"/>
      <c r="B50" s="1"/>
      <c r="C50" s="1"/>
      <c r="D50" s="1"/>
      <c r="E50" s="1" t="s">
        <v>13</v>
      </c>
      <c r="F50" s="1">
        <v>2</v>
      </c>
    </row>
    <row r="51" spans="1:6" x14ac:dyDescent="0.35">
      <c r="A51" s="1"/>
      <c r="B51" s="1"/>
      <c r="C51" s="1"/>
      <c r="D51" s="1"/>
      <c r="E51" s="1" t="s">
        <v>14</v>
      </c>
      <c r="F51" s="1">
        <v>20</v>
      </c>
    </row>
    <row r="52" spans="1:6" x14ac:dyDescent="0.35">
      <c r="A52" s="1"/>
      <c r="B52" s="1"/>
      <c r="C52" s="1"/>
      <c r="D52" s="1"/>
      <c r="E52" s="1" t="s">
        <v>15</v>
      </c>
      <c r="F52" s="1">
        <f>1-D49/(F50*(POWER(F51,3)-F51))</f>
        <v>0.97781954887218048</v>
      </c>
    </row>
    <row r="53" spans="1:6" x14ac:dyDescent="0.35">
      <c r="A53" s="1"/>
      <c r="B53" s="1"/>
      <c r="C53" s="1"/>
      <c r="D53" s="1"/>
      <c r="E53" s="4" t="s">
        <v>16</v>
      </c>
      <c r="F53" s="2">
        <f>F24/F52</f>
        <v>-1.468844634055082</v>
      </c>
    </row>
    <row r="54" spans="1:6" x14ac:dyDescent="0.35">
      <c r="A54" s="1"/>
      <c r="B54" s="1"/>
      <c r="C54" s="1"/>
      <c r="D54" s="1"/>
      <c r="E54" s="4" t="s">
        <v>17</v>
      </c>
      <c r="F54" s="3">
        <f>_xlfn.NORM.DIST(F53,0,1,TRUE)*2</f>
        <v>0.14187493462289275</v>
      </c>
    </row>
  </sheetData>
  <sortState xmlns:xlrd2="http://schemas.microsoft.com/office/spreadsheetml/2017/richdata2" ref="B29:B48">
    <sortCondition ref="B29:B48"/>
  </sortState>
  <mergeCells count="1">
    <mergeCell ref="B27:F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06-mannwhitneyu-ex1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Scott MacKenzie</dc:creator>
  <cp:lastModifiedBy>I Scott MacKenzie</cp:lastModifiedBy>
  <dcterms:created xsi:type="dcterms:W3CDTF">2023-10-12T09:17:13Z</dcterms:created>
  <dcterms:modified xsi:type="dcterms:W3CDTF">2023-10-16T08:39:09Z</dcterms:modified>
</cp:coreProperties>
</file>