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45" windowWidth="23595" windowHeight="11400" firstSheet="1" activeTab="1"/>
  </bookViews>
  <sheets>
    <sheet name="A. Procedure and Instructions" sheetId="1" state="hidden" r:id="rId1"/>
    <sheet name="A. Procedures" sheetId="2" r:id="rId2"/>
    <sheet name="B. Calculation" sheetId="3" r:id="rId3"/>
    <sheet name="C. Journal" sheetId="4" r:id="rId4"/>
    <sheet name="20 Sibs to debit" sheetId="5" r:id="rId5"/>
    <sheet name="HR Data (Optional)" sheetId="6" r:id="rId6"/>
    <sheet name="Memo" sheetId="7" r:id="rId7"/>
  </sheets>
  <definedNames>
    <definedName name="_ftn1" localSheetId="1">'A. Procedures'!$A$111</definedName>
    <definedName name="_ftnref1" localSheetId="1">'A. Procedures'!$A$9</definedName>
    <definedName name="OLE_LINK1" localSheetId="1">'A. Procedures'!$A$1</definedName>
    <definedName name="_xlnm.Print_Area" localSheetId="0">'A. Procedure and Instructions'!$A$1:$BT$91</definedName>
    <definedName name="_xlnm.Print_Area" localSheetId="1">'A. Procedures'!$A$1:$B$126</definedName>
    <definedName name="_xlnm.Print_Area" localSheetId="2">'B. Calculation'!$A$1:$F$83</definedName>
    <definedName name="Print_Area_MI" localSheetId="0">'A. Procedure and Instructions'!#REF!</definedName>
    <definedName name="Print_Area_MI" localSheetId="2">'B. Calculation'!$A$63:$G$83</definedName>
    <definedName name="_xlnm.Print_Titles" localSheetId="1">'A. Procedures'!$1:$1</definedName>
  </definedNames>
  <calcPr fullCalcOnLoad="1"/>
</workbook>
</file>

<file path=xl/sharedStrings.xml><?xml version="1.0" encoding="utf-8"?>
<sst xmlns="http://schemas.openxmlformats.org/spreadsheetml/2006/main" count="3337" uniqueCount="1748">
  <si>
    <t>1. The following fields and their descriptions are required relating to the employee on maternity leave:</t>
  </si>
  <si>
    <t xml:space="preserve">A unit receives a Maternity Leave Allocation when the cost of the replacement hire(s) is greater than the cost of the person on maternity leave.  </t>
  </si>
  <si>
    <t xml:space="preserve">1. The Cost Centre Manager will receive two (2) copies of the Maternity Supplement 17 Week Top-Up Report from Human Resources.  </t>
  </si>
  <si>
    <t xml:space="preserve">2. When the incumbent returns to work following their maternity leave, the Cost Centre Manager or designate completes the Maternity Leave </t>
  </si>
  <si>
    <t xml:space="preserve">3. If the Maternity Leave Template yields a negative value your unit qualifies for an OTO allocation from Central.  The Maternity Leave Template, </t>
  </si>
  <si>
    <t>If any of the following situations occur in your Faculty/Department, all relevant supporting documentation should be forwarded to the Office of</t>
  </si>
  <si>
    <t>2. Input the Information of the Replacement Individuals.          </t>
  </si>
  <si>
    <t>3. The Output Section is composed of calculated values from the information provided above.  Input is not required for the following fields.</t>
  </si>
  <si>
    <t xml:space="preserve">[1] Depending on the organizational structure of the Faculty/Department the Cost Centre Manager is the individual who has delegated signing authority on a cost centre </t>
  </si>
  <si>
    <t>such as the Senior Executive Officer, Executive Officer,  Executive Director, Director, Associate Director, etc.</t>
  </si>
  <si>
    <t xml:space="preserve">This template allows you to calculate up to 4 replacement hires for three different durations.  If there are more than 4 replacements, please </t>
  </si>
  <si>
    <t xml:space="preserve">to May 31, then the other replacement period should start after May 31).  </t>
  </si>
  <si>
    <t xml:space="preserve">Enter the information of the individual who has one or more salary increments (ie. Job rate increases, salary increments, etc) under </t>
  </si>
  <si>
    <t>Replacement Individual A:</t>
  </si>
  <si>
    <t>=</t>
  </si>
  <si>
    <t>-</t>
  </si>
  <si>
    <t>days</t>
  </si>
  <si>
    <t>to</t>
  </si>
  <si>
    <t>Funds available for replacement(s):</t>
  </si>
  <si>
    <t>Difference:</t>
  </si>
  <si>
    <t>start</t>
  </si>
  <si>
    <t>end</t>
  </si>
  <si>
    <t>no. of days</t>
  </si>
  <si>
    <t>wks</t>
  </si>
  <si>
    <t>wks/adj</t>
  </si>
  <si>
    <t>days/adj</t>
  </si>
  <si>
    <t>2nd adjstd days</t>
  </si>
  <si>
    <t>from</t>
  </si>
  <si>
    <t>Cost Centre</t>
  </si>
  <si>
    <t>Parental Leave Date begins</t>
  </si>
  <si>
    <t>Maternity Leave Date begins</t>
  </si>
  <si>
    <t>Return to Work Date</t>
  </si>
  <si>
    <t xml:space="preserve">  Start Date</t>
  </si>
  <si>
    <t>(This template provides an estimate as to whether your unit</t>
  </si>
  <si>
    <t>Salary Savings for person on Maternal Leave/Parental Leave</t>
  </si>
  <si>
    <t>NAME</t>
  </si>
  <si>
    <t>INPUTS:  The following inputs are required.</t>
  </si>
  <si>
    <t>A maternity leave top-up calculation will be received from Human Resources</t>
  </si>
  <si>
    <t>Mat Leave OTO benefit calculation applies only to CPM and YUSA employees</t>
  </si>
  <si>
    <t>Mat Leave OTO benefit allocation applies only to centrally funded cost centre</t>
  </si>
  <si>
    <t>Salary information</t>
  </si>
  <si>
    <t xml:space="preserve">If this is a positive number then your unit is not entitled to an allocation, as the savings associated with the maternity/parental leave offsets the </t>
  </si>
  <si>
    <t xml:space="preserve">     salary for the replacement</t>
  </si>
  <si>
    <t xml:space="preserve">calculation check if your department is entitled to an OTO allocation.  If allocation is approved, then will be posted and a copy of the processed journal </t>
  </si>
  <si>
    <t>will be sent to you.</t>
  </si>
  <si>
    <t xml:space="preserve"> </t>
  </si>
  <si>
    <t>Faculty/Department:</t>
  </si>
  <si>
    <t>Affiliation (CPM or YUSA):</t>
  </si>
  <si>
    <t xml:space="preserve">  Annual Salary</t>
  </si>
  <si>
    <t xml:space="preserve">  Weekly Salary</t>
  </si>
  <si>
    <t>Keep this document until the employee on maternity leave returns to work.</t>
  </si>
  <si>
    <t>A department is entitled to an OTO allocation from central if the amount is a negative (A negative number arises when the savings associated</t>
  </si>
  <si>
    <t>Date that Increments end(YUSA--July 31, yyyy; CPM--April 30, yyyy )</t>
  </si>
  <si>
    <t>Incremental date begins(YUSA--August 1, yyyy; CPM--May 1, yyyy)</t>
  </si>
  <si>
    <t>MATERNITY LEAVE CALCULATION PROCEDURE</t>
  </si>
  <si>
    <t>Please enter inputs only on yellow and green backgrounds.</t>
  </si>
  <si>
    <t>Replacement salary should not be greater than the salary of the person on Maternity Leave</t>
  </si>
  <si>
    <t>with the person on maternity/parental leave is insufficient to fund the replacement individuals)</t>
  </si>
  <si>
    <t>Office of Budgets and Planning</t>
  </si>
  <si>
    <t>East Office Building</t>
  </si>
  <si>
    <t>Salary (Post Increment)</t>
  </si>
  <si>
    <t>Salary (Pre-increment)</t>
  </si>
  <si>
    <t>Less Top Up amount paid by University to individual (supplied by HR)</t>
  </si>
  <si>
    <t>is entitled to an OTO allocation for a maternity/parental leave)</t>
  </si>
  <si>
    <t>Other replacement situations are:</t>
  </si>
  <si>
    <t>c.  When an employee is hired from outside agency</t>
  </si>
  <si>
    <t>Vicki Abaca</t>
  </si>
  <si>
    <t>Email: abacav@yorku.ca</t>
  </si>
  <si>
    <t>Tel:  22014</t>
  </si>
  <si>
    <t>Template is not applicable if replacement/s are existing staffs temporarily promoted or paid stipends.</t>
  </si>
  <si>
    <t>Instructions for Use.</t>
  </si>
  <si>
    <t>Annual Salary on the day maternity leave starts.</t>
  </si>
  <si>
    <t>Inputs</t>
  </si>
  <si>
    <t>Annual Salary after Mat Leaves begins on May 1 for CPM or August 1 for YUSA</t>
  </si>
  <si>
    <t xml:space="preserve">  Enter the annual salary of the individual on the day maternity leave starts.</t>
  </si>
  <si>
    <t xml:space="preserve">    factoring in salary increments.</t>
  </si>
  <si>
    <t>ON MAT LEAVE RETURNS TO WORK.</t>
  </si>
  <si>
    <r>
      <t xml:space="preserve">A template is provided to calculate maternity leave.  </t>
    </r>
    <r>
      <rPr>
        <b/>
        <sz val="12"/>
        <rFont val="Arial Unicode MS"/>
        <family val="2"/>
      </rPr>
      <t>THIS TEMPLATE SHOULD BE COMPLETED AFTER THE INDIVIDUAL</t>
    </r>
  </si>
  <si>
    <t xml:space="preserve">  Enter the date on which Maternity Leave begins.</t>
  </si>
  <si>
    <t>Maternity Leave ends</t>
  </si>
  <si>
    <t>Date that Increments end</t>
  </si>
  <si>
    <t xml:space="preserve">  For example, if a CPM mat leave begins on January 1, 2008, enter the salary for this individual on May 1, 2008, after</t>
  </si>
  <si>
    <t xml:space="preserve">  Enter the date on which Increments end.  Using the above example, if an individual began mat leave on January 1, 2008</t>
  </si>
  <si>
    <t xml:space="preserve">  the date on which increments end would be April 30, 2008.</t>
  </si>
  <si>
    <t>Increment date begins</t>
  </si>
  <si>
    <t xml:space="preserve">  Enter the date on which salary increments begin.  Using the above example, if an individual began mat leave on January 1, 2008</t>
  </si>
  <si>
    <t xml:space="preserve">  the date on which salary increments begin would be May 1, 2008.</t>
  </si>
  <si>
    <t xml:space="preserve">  Enter the date on which Parental Leave begins.  This date is typically one day after Maternity leave ends.</t>
  </si>
  <si>
    <t>Parental Leave Date ends</t>
  </si>
  <si>
    <t xml:space="preserve">  Enter the date on which Parental Leave ends.  This date is typically 35 weeks after Parental Date begins.</t>
  </si>
  <si>
    <t xml:space="preserve">  The maximum partental leave is 35 weeks.</t>
  </si>
  <si>
    <t xml:space="preserve">  Enter the date when the employee's mat leave ends.  </t>
  </si>
  <si>
    <t xml:space="preserve">Top Up for 17 weeks </t>
  </si>
  <si>
    <t xml:space="preserve">  Enter the Maternity Leave supplement.  This is provided by Human Resources (Pension and Benefits Section).</t>
  </si>
  <si>
    <t>Cost Center</t>
  </si>
  <si>
    <t xml:space="preserve">  Enter the cost center where mat leave individual's salary is being charged.</t>
  </si>
  <si>
    <t>Information of Replacement Invidiual</t>
  </si>
  <si>
    <t xml:space="preserve">  Enter the Information related to the individual hired to replace the individual on Mat Leave.</t>
  </si>
  <si>
    <t xml:space="preserve">  Template is applicable only up to 3-replacements; if there are more than 3, then a separate/manual calculation is needed.</t>
  </si>
  <si>
    <t xml:space="preserve">  Dates shouldn't overlap e.g. if one hired period is Apr 10 to May 31, then the other replacement period should start after May 31.</t>
  </si>
  <si>
    <t>Outputs: This provides an estimate of the allocation availabe from the unit</t>
  </si>
  <si>
    <t>a.  When the replacement individual is an existing staff temporarily promoted</t>
  </si>
  <si>
    <t>b.  When an existing staff member is given a stipend or bonus to perform the duties of the individual on mat leave.</t>
  </si>
  <si>
    <t>If  a situation falls from under a., b., or c. above, send the Office of Budgets and Planning data information and the office will perform the required calculations..</t>
  </si>
  <si>
    <t xml:space="preserve">Any questions, please contact: </t>
  </si>
  <si>
    <t xml:space="preserve">This template together with your allocation journal (3rd tab) are required to be submitted to the Office of Budgets and Planning, attn: Vicki Abaca.  She will do the </t>
  </si>
  <si>
    <t xml:space="preserve">  Enter the annual salary of the individual on Mat Leave as at  May 1 or August 1 </t>
  </si>
  <si>
    <t xml:space="preserve">Please enter information needed in the INPUT section of the calculation.  </t>
  </si>
  <si>
    <t xml:space="preserve">  Enter the date Maternity Leave ends (which cannot exceed 17 full weeks.)</t>
  </si>
  <si>
    <t>YUSA</t>
  </si>
  <si>
    <t>CPM</t>
  </si>
  <si>
    <t>year return to work</t>
  </si>
  <si>
    <t>Mlyr</t>
  </si>
  <si>
    <t>PLYr</t>
  </si>
  <si>
    <t>Year</t>
  </si>
  <si>
    <t>Day</t>
  </si>
  <si>
    <t>Month</t>
  </si>
  <si>
    <t>Input information required:</t>
  </si>
  <si>
    <t xml:space="preserve">  Start Date (Hiring date =&gt; Mat Leave Start Date)</t>
  </si>
  <si>
    <t xml:space="preserve">  End Date (Mat Leave Period =&lt; Mat Leave End  Date)</t>
  </si>
  <si>
    <t>Replacement Salary Cost A</t>
  </si>
  <si>
    <t>Replacement Salary Cost B</t>
  </si>
  <si>
    <t>Replacement Salary Cost C</t>
  </si>
  <si>
    <t>Replacement Salary Cost D</t>
  </si>
  <si>
    <t>Weekly Salary generated from E16</t>
  </si>
  <si>
    <t>Weekly Salary generated from E17</t>
  </si>
  <si>
    <t>Benefit Rate for Employee Group</t>
  </si>
  <si>
    <t>Information for Replacement Individual B</t>
  </si>
  <si>
    <t>Information for Replacement Individual C</t>
  </si>
  <si>
    <t>Information for Replacement Individual D</t>
  </si>
  <si>
    <t xml:space="preserve">Benefits      </t>
  </si>
  <si>
    <t>NAME:</t>
  </si>
  <si>
    <t>Maternity Leave  Begins</t>
  </si>
  <si>
    <t>Annual Salary at Maternity Leave Date</t>
  </si>
  <si>
    <t>Top Up for 17 weeks (This is provided by HR)</t>
  </si>
  <si>
    <t xml:space="preserve">  Start Date </t>
  </si>
  <si>
    <t xml:space="preserve">  Annual Hiring Salary </t>
  </si>
  <si>
    <t xml:space="preserve">  Annual Salary @ 1st Increment</t>
  </si>
  <si>
    <t xml:space="preserve">OUTPUTS: Estimates the components of the allocation </t>
  </si>
  <si>
    <t>Information for Replacement Individual A  (Enter info for the person who receives multiple increments)</t>
  </si>
  <si>
    <t xml:space="preserve">  The Date before 1st Increment</t>
  </si>
  <si>
    <t xml:space="preserve">  The Date before 2nd Increment</t>
  </si>
  <si>
    <t>Annual Salary Post-Increment (After July 31 for YUSA and April 30 for CPM)</t>
  </si>
  <si>
    <t xml:space="preserve">  Start Date@ 2nd increment date</t>
  </si>
  <si>
    <t xml:space="preserve">  Annual Salary @ 2nd Increment</t>
  </si>
  <si>
    <t xml:space="preserve">  End Date of 2nd Increment</t>
  </si>
  <si>
    <t>Maternity Leave Allocation Template Instructions</t>
  </si>
  <si>
    <t>Input Fields on Template:</t>
  </si>
  <si>
    <t>Description of Input Fields:</t>
  </si>
  <si>
    <t>Name</t>
  </si>
  <si>
    <t>Name of the person on maternity leave.</t>
  </si>
  <si>
    <t>Faculty/Department</t>
  </si>
  <si>
    <t>Your Faculty/Department name</t>
  </si>
  <si>
    <t>Affiliation</t>
  </si>
  <si>
    <t>The affiliation that the person belongs to.  This is either CPM or YUSA.</t>
  </si>
  <si>
    <t>Date Maternity Leave Begins</t>
  </si>
  <si>
    <t>The first work day of the maternity leave.</t>
  </si>
  <si>
    <t>The final work day (weekday) of the maternity leave.</t>
  </si>
  <si>
    <t>The salary of the individual on maternity leave on the day she starts her maternity leave.</t>
  </si>
  <si>
    <t>Annual Salary Post - Increment</t>
  </si>
  <si>
    <t xml:space="preserve">Enter the amounts from the Maternity Supplement 17 Week Top-Up Report.  This information is provided by Human Resources (Pension and Benefits). </t>
  </si>
  <si>
    <t xml:space="preserve">Enter the cost center where the maternity leave individual's salary is being charged. </t>
  </si>
  <si>
    <t>Enter the name of the person hired to replace the person on maternity leave.</t>
  </si>
  <si>
    <t>Start Date</t>
  </si>
  <si>
    <t>Work date that the replacement individual commences their position</t>
  </si>
  <si>
    <t>The work date before the individual either:</t>
  </si>
  <si>
    <t>Last work day of the replacement</t>
  </si>
  <si>
    <t>Revised new Salary of the replacement person which includes salary increments</t>
  </si>
  <si>
    <t>Annual Salary after last incremental</t>
  </si>
  <si>
    <t xml:space="preserve">The last work date of the Replacement individual.  </t>
  </si>
  <si>
    <t xml:space="preserve">Enter the information of the remaining replacement individuals (B to D):  </t>
  </si>
  <si>
    <t xml:space="preserve">Annual Salary </t>
  </si>
  <si>
    <t>Enter the hiring Salary of the replacement person</t>
  </si>
  <si>
    <t xml:space="preserve">End Date </t>
  </si>
  <si>
    <t>Output Fields on Template:</t>
  </si>
  <si>
    <t xml:space="preserve">Replacement Salary Cost A </t>
  </si>
  <si>
    <t>Difference (pre-benefits):</t>
  </si>
  <si>
    <t xml:space="preserve">Determination of OTO allocation </t>
  </si>
  <si>
    <t xml:space="preserve">Maternity Leave Allocation Process </t>
  </si>
  <si>
    <t xml:space="preserve">                        components required to complete the Maternity Leave Allocation template.</t>
  </si>
  <si>
    <t xml:space="preserve">    The copies should be distributed as follows:</t>
  </si>
  <si>
    <t xml:space="preserve"> the Allocation Journal, a copy of the Maternity Supplement 17 Week Top-up Report (from Human Resources), and all other supporting </t>
  </si>
  <si>
    <t xml:space="preserve">       Allocation template. Detailed instructions regarding how to complete the template are provided in the Maternity Leave Allocation Template   </t>
  </si>
  <si>
    <t xml:space="preserve">       Instructions.  Once the template has been completed, it calculates whether your unit qualifies for a maternity leave allocation from Central.  </t>
  </si>
  <si>
    <t xml:space="preserve">       A calculation which yields a net negative value means that the replacement costs is greater than the savings from the maternity leave.  </t>
  </si>
  <si>
    <t xml:space="preserve">       In this case, Central absorbs the additional cost and allocates an OTO payment to the Faculty/Department (see point 3 below).  </t>
  </si>
  <si>
    <t xml:space="preserve">       A calculation which yields a positive value means  that the maternity leave has created additional savings for the unit and the unit </t>
  </si>
  <si>
    <t xml:space="preserve">      would therefore not qualify for a maternity leave allocation.  </t>
  </si>
  <si>
    <t>The Maternity Leave Allocation Template consists of two (2) worksheets – B. Calculation Worksheet  (Steps 1-3) and C.  Allocation Journal (Step 4).</t>
  </si>
  <si>
    <t>unit does not qualify for an allocation, as the savings associated with the maternity/parental leave offsets the salary for the replacement(s).</t>
  </si>
  <si>
    <t>Your unit is entitled to an OTO allocation from Central if the Difference + Benefits is a negative value.  If the amount is positive then your</t>
  </si>
  <si>
    <t>This journal will be used for submission of your entry into PeopleSoft Financials.</t>
  </si>
  <si>
    <t>If this is a negative number then your unit qualifies to an OTO allocation from Central funding.   If this is a positive number then your unit does not qualify to an allocation (as the savings associated  with the maternity/parental leave offsets the salary for the replacement.)</t>
  </si>
  <si>
    <t xml:space="preserve">for themselves whether their unit qualifies for the Maternity Leave Allocation.  </t>
  </si>
  <si>
    <t>Department to ensure that both areas are informed of information concerning maternity leaves and replacement individuals.</t>
  </si>
  <si>
    <t>Journal Date</t>
  </si>
  <si>
    <t>Account</t>
  </si>
  <si>
    <t>Fund</t>
  </si>
  <si>
    <t>Activity</t>
  </si>
  <si>
    <t>Time</t>
  </si>
  <si>
    <t>Location</t>
  </si>
  <si>
    <t>Amount</t>
  </si>
  <si>
    <t>Source</t>
  </si>
  <si>
    <t>Journal Line Reference</t>
  </si>
  <si>
    <t>Journal Line Description</t>
  </si>
  <si>
    <t>HR DATA</t>
  </si>
  <si>
    <t>Name of Employee:</t>
  </si>
  <si>
    <t>Employee #:</t>
  </si>
  <si>
    <t>Maternity Leave Period:</t>
  </si>
  <si>
    <t>Salary at start of mat leave:</t>
  </si>
  <si>
    <t>Salary after increment:</t>
  </si>
  <si>
    <t>Position Number:</t>
  </si>
  <si>
    <t>Name of Replacements:</t>
  </si>
  <si>
    <t>(1) Name of Employee:</t>
  </si>
  <si>
    <t>Salary ar hiring date:</t>
  </si>
  <si>
    <t>Hiring period:</t>
  </si>
  <si>
    <t>(2) Name of Employee:</t>
  </si>
  <si>
    <t>099504</t>
  </si>
  <si>
    <t>Salary at hiring date:</t>
  </si>
  <si>
    <t>Top-up:</t>
  </si>
  <si>
    <t>Salary at step movement:</t>
  </si>
  <si>
    <t>BU1</t>
  </si>
  <si>
    <t>Salary at Increment</t>
  </si>
  <si>
    <t xml:space="preserve">MLOA  </t>
  </si>
  <si>
    <t>This template estimates whether your unit qualifies for Maternity Leave OTO Allocation from central.  Please refer to Procedures for completing  this Maternity Leave Allocation Template.</t>
  </si>
  <si>
    <t xml:space="preserve">MATERNITY LEAVE ALLOCATION </t>
  </si>
  <si>
    <t>·         When the replacement individual is an existing staff temporarily promoted</t>
  </si>
  <si>
    <t>·         When an existing staff member is given a stipend or bonus to perform the duties of the individual on maternity leave.</t>
  </si>
  <si>
    <t>·         When an employee is hired from outside agency</t>
  </si>
  <si>
    <t>·         When there are more than 4 replacements</t>
  </si>
  <si>
    <r>
      <t xml:space="preserve">§          </t>
    </r>
    <r>
      <rPr>
        <sz val="10"/>
        <rFont val="Calibri"/>
        <family val="2"/>
      </rPr>
      <t>A copy distributed to the Faculty/Department Human Resource representative</t>
    </r>
  </si>
  <si>
    <r>
      <t xml:space="preserve">§          </t>
    </r>
    <r>
      <rPr>
        <sz val="10"/>
        <rFont val="Calibri"/>
        <family val="2"/>
      </rPr>
      <t xml:space="preserve">A copy distributed to the Faculty/Department Finance representative, who should retain this copy as it is one of the  </t>
    </r>
  </si>
  <si>
    <r>
      <t>The new salary of the individual if she receives an annual salary increase.  This would be the new salary after incremental increases, such as July 31</t>
    </r>
    <r>
      <rPr>
        <vertAlign val="superscript"/>
        <sz val="10"/>
        <rFont val="Calibri"/>
        <family val="2"/>
      </rPr>
      <t>st</t>
    </r>
    <r>
      <rPr>
        <sz val="10"/>
        <rFont val="Calibri"/>
        <family val="2"/>
      </rPr>
      <t xml:space="preserve"> for YUSA or April 30</t>
    </r>
    <r>
      <rPr>
        <vertAlign val="superscript"/>
        <sz val="10"/>
        <rFont val="Calibri"/>
        <family val="2"/>
      </rPr>
      <t>th</t>
    </r>
    <r>
      <rPr>
        <sz val="10"/>
        <rFont val="Calibri"/>
        <family val="2"/>
      </rPr>
      <t xml:space="preserve"> for CPM employees.</t>
    </r>
  </si>
  <si>
    <r>
      <t>Date before 1</t>
    </r>
    <r>
      <rPr>
        <vertAlign val="superscript"/>
        <sz val="10"/>
        <rFont val="Calibri"/>
        <family val="2"/>
      </rPr>
      <t>st</t>
    </r>
    <r>
      <rPr>
        <sz val="10"/>
        <rFont val="Calibri"/>
        <family val="2"/>
      </rPr>
      <t xml:space="preserve"> incremental </t>
    </r>
  </si>
  <si>
    <r>
      <t>Receives incremental salary increase (e.g. July 31</t>
    </r>
    <r>
      <rPr>
        <vertAlign val="superscript"/>
        <sz val="10"/>
        <rFont val="Calibri"/>
        <family val="2"/>
      </rPr>
      <t>st</t>
    </r>
    <r>
      <rPr>
        <sz val="10"/>
        <rFont val="Calibri"/>
        <family val="2"/>
      </rPr>
      <t xml:space="preserve"> for YUSA or April 30</t>
    </r>
    <r>
      <rPr>
        <vertAlign val="superscript"/>
        <sz val="10"/>
        <rFont val="Calibri"/>
        <family val="2"/>
      </rPr>
      <t>th</t>
    </r>
    <r>
      <rPr>
        <sz val="10"/>
        <rFont val="Calibri"/>
        <family val="2"/>
      </rPr>
      <t xml:space="preserve"> for CPM); or</t>
    </r>
  </si>
  <si>
    <r>
      <t>Annual Salary @ 1</t>
    </r>
    <r>
      <rPr>
        <vertAlign val="superscript"/>
        <sz val="10"/>
        <rFont val="Calibri"/>
        <family val="2"/>
      </rPr>
      <t>st</t>
    </r>
    <r>
      <rPr>
        <sz val="10"/>
        <rFont val="Calibri"/>
        <family val="2"/>
      </rPr>
      <t xml:space="preserve"> incremental</t>
    </r>
  </si>
  <si>
    <r>
      <t>Date before 2</t>
    </r>
    <r>
      <rPr>
        <vertAlign val="superscript"/>
        <sz val="10"/>
        <rFont val="Calibri"/>
        <family val="2"/>
      </rPr>
      <t>nd</t>
    </r>
    <r>
      <rPr>
        <sz val="10"/>
        <rFont val="Calibri"/>
        <family val="2"/>
      </rPr>
      <t xml:space="preserve"> incremental or End Date</t>
    </r>
  </si>
  <si>
    <r>
      <t>Receives their 2</t>
    </r>
    <r>
      <rPr>
        <vertAlign val="superscript"/>
        <sz val="10"/>
        <rFont val="Calibri"/>
        <family val="2"/>
      </rPr>
      <t>nd</t>
    </r>
    <r>
      <rPr>
        <sz val="10"/>
        <rFont val="Calibri"/>
        <family val="2"/>
      </rPr>
      <t xml:space="preserve"> incremental salary increase (e.g. July 31</t>
    </r>
    <r>
      <rPr>
        <vertAlign val="superscript"/>
        <sz val="10"/>
        <rFont val="Calibri"/>
        <family val="2"/>
      </rPr>
      <t>st</t>
    </r>
    <r>
      <rPr>
        <sz val="10"/>
        <rFont val="Calibri"/>
        <family val="2"/>
      </rPr>
      <t xml:space="preserve"> for YUSA or April 30</t>
    </r>
    <r>
      <rPr>
        <vertAlign val="superscript"/>
        <sz val="10"/>
        <rFont val="Calibri"/>
        <family val="2"/>
      </rPr>
      <t>th</t>
    </r>
    <r>
      <rPr>
        <sz val="10"/>
        <rFont val="Calibri"/>
        <family val="2"/>
      </rPr>
      <t xml:space="preserve"> for CPM); or</t>
    </r>
  </si>
  <si>
    <r>
      <t>Revised new Salary of the replacement person which includes their 2</t>
    </r>
    <r>
      <rPr>
        <vertAlign val="superscript"/>
        <sz val="10"/>
        <rFont val="Calibri"/>
        <family val="2"/>
      </rPr>
      <t>nd</t>
    </r>
    <r>
      <rPr>
        <sz val="10"/>
        <rFont val="Calibri"/>
        <family val="2"/>
      </rPr>
      <t xml:space="preserve"> salary increment.</t>
    </r>
  </si>
  <si>
    <r>
      <t>End Date of 2</t>
    </r>
    <r>
      <rPr>
        <vertAlign val="superscript"/>
        <sz val="10"/>
        <rFont val="Calibri"/>
        <family val="2"/>
      </rPr>
      <t>nd</t>
    </r>
    <r>
      <rPr>
        <sz val="10"/>
        <rFont val="Calibri"/>
        <family val="2"/>
      </rPr>
      <t xml:space="preserve"> incremental</t>
    </r>
  </si>
  <si>
    <t>A. The Procedure</t>
  </si>
  <si>
    <t>B. Calculation Worksheet</t>
  </si>
  <si>
    <t>C.  Allocation Journal</t>
  </si>
  <si>
    <t>20s Cost Centre</t>
  </si>
  <si>
    <t>CstCntr</t>
  </si>
  <si>
    <t>020201</t>
  </si>
  <si>
    <t>000006</t>
  </si>
  <si>
    <t>020205</t>
  </si>
  <si>
    <t>000009</t>
  </si>
  <si>
    <t>000010</t>
  </si>
  <si>
    <t>000013</t>
  </si>
  <si>
    <t>000014</t>
  </si>
  <si>
    <t>000015</t>
  </si>
  <si>
    <t>020204</t>
  </si>
  <si>
    <t>000016</t>
  </si>
  <si>
    <t>020000</t>
  </si>
  <si>
    <t>000019</t>
  </si>
  <si>
    <t>020102</t>
  </si>
  <si>
    <t>000025</t>
  </si>
  <si>
    <t>000029</t>
  </si>
  <si>
    <t>020108</t>
  </si>
  <si>
    <t>000031</t>
  </si>
  <si>
    <t>020101</t>
  </si>
  <si>
    <t>020104</t>
  </si>
  <si>
    <t>020105</t>
  </si>
  <si>
    <t>020106</t>
  </si>
  <si>
    <t>020107</t>
  </si>
  <si>
    <t>020109</t>
  </si>
  <si>
    <t>020110</t>
  </si>
  <si>
    <t>020111</t>
  </si>
  <si>
    <t>020112</t>
  </si>
  <si>
    <t>020113</t>
  </si>
  <si>
    <t>020114</t>
  </si>
  <si>
    <t>020115</t>
  </si>
  <si>
    <t>020116</t>
  </si>
  <si>
    <t>020117</t>
  </si>
  <si>
    <t>020118</t>
  </si>
  <si>
    <t>020119</t>
  </si>
  <si>
    <t>020120</t>
  </si>
  <si>
    <t>020121</t>
  </si>
  <si>
    <t>020122</t>
  </si>
  <si>
    <t>020123</t>
  </si>
  <si>
    <t>020124</t>
  </si>
  <si>
    <t>020202</t>
  </si>
  <si>
    <t>020203</t>
  </si>
  <si>
    <t>020206</t>
  </si>
  <si>
    <t>020207</t>
  </si>
  <si>
    <t>020208</t>
  </si>
  <si>
    <t>020210</t>
  </si>
  <si>
    <t>110000</t>
  </si>
  <si>
    <t>110001</t>
  </si>
  <si>
    <t>110002</t>
  </si>
  <si>
    <t>110005</t>
  </si>
  <si>
    <t>110010</t>
  </si>
  <si>
    <t>110012</t>
  </si>
  <si>
    <t>110020</t>
  </si>
  <si>
    <t>110030</t>
  </si>
  <si>
    <t>110031</t>
  </si>
  <si>
    <t>110070</t>
  </si>
  <si>
    <t>110075</t>
  </si>
  <si>
    <t>110085</t>
  </si>
  <si>
    <t>110086</t>
  </si>
  <si>
    <t>110090</t>
  </si>
  <si>
    <t>110100</t>
  </si>
  <si>
    <t>110101</t>
  </si>
  <si>
    <t>110200</t>
  </si>
  <si>
    <t>110300</t>
  </si>
  <si>
    <t>110400</t>
  </si>
  <si>
    <t>110450</t>
  </si>
  <si>
    <t>111000</t>
  </si>
  <si>
    <t>111005</t>
  </si>
  <si>
    <t>111006</t>
  </si>
  <si>
    <t>111050</t>
  </si>
  <si>
    <t>111100</t>
  </si>
  <si>
    <t>111150</t>
  </si>
  <si>
    <t>111160</t>
  </si>
  <si>
    <t>111400</t>
  </si>
  <si>
    <t>111402</t>
  </si>
  <si>
    <t>111500</t>
  </si>
  <si>
    <t>111505</t>
  </si>
  <si>
    <t>111530</t>
  </si>
  <si>
    <t>111700</t>
  </si>
  <si>
    <t>111701</t>
  </si>
  <si>
    <t>111750</t>
  </si>
  <si>
    <t>111751</t>
  </si>
  <si>
    <t>111753</t>
  </si>
  <si>
    <t>111754</t>
  </si>
  <si>
    <t>111800</t>
  </si>
  <si>
    <t>111850</t>
  </si>
  <si>
    <t>111950</t>
  </si>
  <si>
    <t>112000</t>
  </si>
  <si>
    <t>113000</t>
  </si>
  <si>
    <t>113001</t>
  </si>
  <si>
    <t>113002</t>
  </si>
  <si>
    <t>113003</t>
  </si>
  <si>
    <t>113006</t>
  </si>
  <si>
    <t>113007</t>
  </si>
  <si>
    <t>113008</t>
  </si>
  <si>
    <t>113009</t>
  </si>
  <si>
    <t>113010</t>
  </si>
  <si>
    <t>113020</t>
  </si>
  <si>
    <t>113030</t>
  </si>
  <si>
    <t>113031</t>
  </si>
  <si>
    <t>113032</t>
  </si>
  <si>
    <t>113035</t>
  </si>
  <si>
    <t>113040</t>
  </si>
  <si>
    <t>113090</t>
  </si>
  <si>
    <t>113100</t>
  </si>
  <si>
    <t>113110</t>
  </si>
  <si>
    <t>113120</t>
  </si>
  <si>
    <t>113125</t>
  </si>
  <si>
    <t>113126</t>
  </si>
  <si>
    <t>113130</t>
  </si>
  <si>
    <t>113140</t>
  </si>
  <si>
    <t>113150</t>
  </si>
  <si>
    <t>113200</t>
  </si>
  <si>
    <t>113201</t>
  </si>
  <si>
    <t>113210</t>
  </si>
  <si>
    <t>113240</t>
  </si>
  <si>
    <t>113250</t>
  </si>
  <si>
    <t>113260</t>
  </si>
  <si>
    <t>113300</t>
  </si>
  <si>
    <t>113305</t>
  </si>
  <si>
    <t>113310</t>
  </si>
  <si>
    <t>113315</t>
  </si>
  <si>
    <t>113350</t>
  </si>
  <si>
    <t>113400</t>
  </si>
  <si>
    <t>113405</t>
  </si>
  <si>
    <t>113410</t>
  </si>
  <si>
    <t>113420</t>
  </si>
  <si>
    <t>113430</t>
  </si>
  <si>
    <t>113450</t>
  </si>
  <si>
    <t>113460</t>
  </si>
  <si>
    <t>113461</t>
  </si>
  <si>
    <t>113500</t>
  </si>
  <si>
    <t>113600</t>
  </si>
  <si>
    <t>113700</t>
  </si>
  <si>
    <t>113900</t>
  </si>
  <si>
    <t>113911</t>
  </si>
  <si>
    <t>113912</t>
  </si>
  <si>
    <t>113913</t>
  </si>
  <si>
    <t>113914</t>
  </si>
  <si>
    <t>113919</t>
  </si>
  <si>
    <t>113920</t>
  </si>
  <si>
    <t>113921</t>
  </si>
  <si>
    <t>113922</t>
  </si>
  <si>
    <t>113923</t>
  </si>
  <si>
    <t>113924</t>
  </si>
  <si>
    <t>114100</t>
  </si>
  <si>
    <t>114105</t>
  </si>
  <si>
    <t>114110</t>
  </si>
  <si>
    <t>114111</t>
  </si>
  <si>
    <t>114112</t>
  </si>
  <si>
    <t>114120</t>
  </si>
  <si>
    <t>114130</t>
  </si>
  <si>
    <t>114150</t>
  </si>
  <si>
    <t>114160</t>
  </si>
  <si>
    <t>114165</t>
  </si>
  <si>
    <t>114166</t>
  </si>
  <si>
    <t>114200</t>
  </si>
  <si>
    <t>114205</t>
  </si>
  <si>
    <t>114210</t>
  </si>
  <si>
    <t>114211</t>
  </si>
  <si>
    <t>114212</t>
  </si>
  <si>
    <t>114220</t>
  </si>
  <si>
    <t>114260</t>
  </si>
  <si>
    <t>114266</t>
  </si>
  <si>
    <t>114300</t>
  </si>
  <si>
    <t>114305</t>
  </si>
  <si>
    <t>114310</t>
  </si>
  <si>
    <t>114360</t>
  </si>
  <si>
    <t>114366</t>
  </si>
  <si>
    <t>114400</t>
  </si>
  <si>
    <t>114405</t>
  </si>
  <si>
    <t>114410</t>
  </si>
  <si>
    <t>114425</t>
  </si>
  <si>
    <t>114460</t>
  </si>
  <si>
    <t>114466</t>
  </si>
  <si>
    <t>114500</t>
  </si>
  <si>
    <t>114505</t>
  </si>
  <si>
    <t>114510</t>
  </si>
  <si>
    <t>114810</t>
  </si>
  <si>
    <t>114811</t>
  </si>
  <si>
    <t>114820</t>
  </si>
  <si>
    <t>114830</t>
  </si>
  <si>
    <t>114840</t>
  </si>
  <si>
    <t>115000</t>
  </si>
  <si>
    <t>115002</t>
  </si>
  <si>
    <t>115003</t>
  </si>
  <si>
    <t>115004</t>
  </si>
  <si>
    <t>115005</t>
  </si>
  <si>
    <t>115006</t>
  </si>
  <si>
    <t>115007</t>
  </si>
  <si>
    <t>115008</t>
  </si>
  <si>
    <t>115100</t>
  </si>
  <si>
    <t>115105</t>
  </si>
  <si>
    <t>115500</t>
  </si>
  <si>
    <t>116000</t>
  </si>
  <si>
    <t>116010</t>
  </si>
  <si>
    <t>116020</t>
  </si>
  <si>
    <t>116030</t>
  </si>
  <si>
    <t>116200</t>
  </si>
  <si>
    <t>116201</t>
  </si>
  <si>
    <t>118000</t>
  </si>
  <si>
    <t>118006</t>
  </si>
  <si>
    <t>118007</t>
  </si>
  <si>
    <t>120000</t>
  </si>
  <si>
    <t>120001</t>
  </si>
  <si>
    <t>120005</t>
  </si>
  <si>
    <t>120010</t>
  </si>
  <si>
    <t>120015</t>
  </si>
  <si>
    <t>120020</t>
  </si>
  <si>
    <t>120120</t>
  </si>
  <si>
    <t>120200</t>
  </si>
  <si>
    <t>120300</t>
  </si>
  <si>
    <t>120370</t>
  </si>
  <si>
    <t>120450</t>
  </si>
  <si>
    <t>120451</t>
  </si>
  <si>
    <t>120500</t>
  </si>
  <si>
    <t>120550</t>
  </si>
  <si>
    <t>120600</t>
  </si>
  <si>
    <t>120700</t>
  </si>
  <si>
    <t>120701</t>
  </si>
  <si>
    <t>120702</t>
  </si>
  <si>
    <t>120799</t>
  </si>
  <si>
    <t>121100</t>
  </si>
  <si>
    <t>121300</t>
  </si>
  <si>
    <t>121400</t>
  </si>
  <si>
    <t>121500</t>
  </si>
  <si>
    <t>121555</t>
  </si>
  <si>
    <t>121600</t>
  </si>
  <si>
    <t>121640</t>
  </si>
  <si>
    <t>121670</t>
  </si>
  <si>
    <t>121700</t>
  </si>
  <si>
    <t>121730</t>
  </si>
  <si>
    <t>121800</t>
  </si>
  <si>
    <t>121900</t>
  </si>
  <si>
    <t>122030</t>
  </si>
  <si>
    <t>122100</t>
  </si>
  <si>
    <t>122113</t>
  </si>
  <si>
    <t>122130</t>
  </si>
  <si>
    <t>122200</t>
  </si>
  <si>
    <t>122300</t>
  </si>
  <si>
    <t>122370</t>
  </si>
  <si>
    <t>122400</t>
  </si>
  <si>
    <t>122500</t>
  </si>
  <si>
    <t>122620</t>
  </si>
  <si>
    <t>122650</t>
  </si>
  <si>
    <t>122750</t>
  </si>
  <si>
    <t>123255</t>
  </si>
  <si>
    <t>123256</t>
  </si>
  <si>
    <t>123260</t>
  </si>
  <si>
    <t>123290</t>
  </si>
  <si>
    <t>123297</t>
  </si>
  <si>
    <t>124000</t>
  </si>
  <si>
    <t>125000</t>
  </si>
  <si>
    <t>125001</t>
  </si>
  <si>
    <t>125002</t>
  </si>
  <si>
    <t>125003</t>
  </si>
  <si>
    <t>125004</t>
  </si>
  <si>
    <t>125005</t>
  </si>
  <si>
    <t>125006</t>
  </si>
  <si>
    <t>125007</t>
  </si>
  <si>
    <t>125010</t>
  </si>
  <si>
    <t>125020</t>
  </si>
  <si>
    <t>125030</t>
  </si>
  <si>
    <t>125500</t>
  </si>
  <si>
    <t>125501</t>
  </si>
  <si>
    <t>125502</t>
  </si>
  <si>
    <t>125503</t>
  </si>
  <si>
    <t>125600</t>
  </si>
  <si>
    <t>126100</t>
  </si>
  <si>
    <t>126200</t>
  </si>
  <si>
    <t>126306</t>
  </si>
  <si>
    <t>126400</t>
  </si>
  <si>
    <t>126401</t>
  </si>
  <si>
    <t>126402</t>
  </si>
  <si>
    <t>126403</t>
  </si>
  <si>
    <t>126405</t>
  </si>
  <si>
    <t>126410</t>
  </si>
  <si>
    <t>126415</t>
  </si>
  <si>
    <t>126450</t>
  </si>
  <si>
    <t>126455</t>
  </si>
  <si>
    <t>126500</t>
  </si>
  <si>
    <t>126501</t>
  </si>
  <si>
    <t>126503</t>
  </si>
  <si>
    <t>126504</t>
  </si>
  <si>
    <t>126550</t>
  </si>
  <si>
    <t>126600</t>
  </si>
  <si>
    <t>126700</t>
  </si>
  <si>
    <t>126800</t>
  </si>
  <si>
    <t>126801</t>
  </si>
  <si>
    <t>126802</t>
  </si>
  <si>
    <t>126915</t>
  </si>
  <si>
    <t>127105</t>
  </si>
  <si>
    <t>127200</t>
  </si>
  <si>
    <t>127300</t>
  </si>
  <si>
    <t>128000</t>
  </si>
  <si>
    <t>128010</t>
  </si>
  <si>
    <t>128020</t>
  </si>
  <si>
    <t>128030</t>
  </si>
  <si>
    <t>128040</t>
  </si>
  <si>
    <t>128050</t>
  </si>
  <si>
    <t>128060</t>
  </si>
  <si>
    <t>128070</t>
  </si>
  <si>
    <t>128080</t>
  </si>
  <si>
    <t>128090</t>
  </si>
  <si>
    <t>128100</t>
  </si>
  <si>
    <t>130000</t>
  </si>
  <si>
    <t>130003</t>
  </si>
  <si>
    <t>130010</t>
  </si>
  <si>
    <t>130025</t>
  </si>
  <si>
    <t>130050</t>
  </si>
  <si>
    <t>130051</t>
  </si>
  <si>
    <t>130150</t>
  </si>
  <si>
    <t>130210</t>
  </si>
  <si>
    <t>132000</t>
  </si>
  <si>
    <t>135000</t>
  </si>
  <si>
    <t>135001</t>
  </si>
  <si>
    <t>135002</t>
  </si>
  <si>
    <t>135003</t>
  </si>
  <si>
    <t>135004</t>
  </si>
  <si>
    <t>135005</t>
  </si>
  <si>
    <t>135006</t>
  </si>
  <si>
    <t>135010</t>
  </si>
  <si>
    <t>135015</t>
  </si>
  <si>
    <t>135016</t>
  </si>
  <si>
    <t>135020</t>
  </si>
  <si>
    <t>135021</t>
  </si>
  <si>
    <t>135022</t>
  </si>
  <si>
    <t>135150</t>
  </si>
  <si>
    <t>135151</t>
  </si>
  <si>
    <t>135160</t>
  </si>
  <si>
    <t>135161</t>
  </si>
  <si>
    <t>135163</t>
  </si>
  <si>
    <t>135165</t>
  </si>
  <si>
    <t>135170</t>
  </si>
  <si>
    <t>135171</t>
  </si>
  <si>
    <t>135172</t>
  </si>
  <si>
    <t>135173</t>
  </si>
  <si>
    <t>135174</t>
  </si>
  <si>
    <t>135175</t>
  </si>
  <si>
    <t>135176</t>
  </si>
  <si>
    <t>136000</t>
  </si>
  <si>
    <t>136003</t>
  </si>
  <si>
    <t>136005</t>
  </si>
  <si>
    <t>136100</t>
  </si>
  <si>
    <t>136103</t>
  </si>
  <si>
    <t>136110</t>
  </si>
  <si>
    <t>136200</t>
  </si>
  <si>
    <t>136203</t>
  </si>
  <si>
    <t>136205</t>
  </si>
  <si>
    <t>136300</t>
  </si>
  <si>
    <t>136303</t>
  </si>
  <si>
    <t>136305</t>
  </si>
  <si>
    <t>136400</t>
  </si>
  <si>
    <t>136403</t>
  </si>
  <si>
    <t>136405</t>
  </si>
  <si>
    <t>136500</t>
  </si>
  <si>
    <t>136505</t>
  </si>
  <si>
    <t>136506</t>
  </si>
  <si>
    <t>136700</t>
  </si>
  <si>
    <t>136703</t>
  </si>
  <si>
    <t>136740</t>
  </si>
  <si>
    <t>136750</t>
  </si>
  <si>
    <t>136760</t>
  </si>
  <si>
    <t>136800</t>
  </si>
  <si>
    <t>136805</t>
  </si>
  <si>
    <t>136820</t>
  </si>
  <si>
    <t>136850</t>
  </si>
  <si>
    <t>136851</t>
  </si>
  <si>
    <t>136852</t>
  </si>
  <si>
    <t>136855</t>
  </si>
  <si>
    <t>136880</t>
  </si>
  <si>
    <t>136900</t>
  </si>
  <si>
    <t>137000</t>
  </si>
  <si>
    <t>138000</t>
  </si>
  <si>
    <t>138100</t>
  </si>
  <si>
    <t>138250</t>
  </si>
  <si>
    <t>138300</t>
  </si>
  <si>
    <t>138310</t>
  </si>
  <si>
    <t>138400</t>
  </si>
  <si>
    <t>138500</t>
  </si>
  <si>
    <t>139000</t>
  </si>
  <si>
    <t>139060</t>
  </si>
  <si>
    <t>140001</t>
  </si>
  <si>
    <t>140002</t>
  </si>
  <si>
    <t>140003</t>
  </si>
  <si>
    <t>140004</t>
  </si>
  <si>
    <t>140005</t>
  </si>
  <si>
    <t>140020</t>
  </si>
  <si>
    <t>140100</t>
  </si>
  <si>
    <t>140101</t>
  </si>
  <si>
    <t>141011</t>
  </si>
  <si>
    <t>141012</t>
  </si>
  <si>
    <t>141015</t>
  </si>
  <si>
    <t>141018</t>
  </si>
  <si>
    <t>141021</t>
  </si>
  <si>
    <t>141022</t>
  </si>
  <si>
    <t>141023</t>
  </si>
  <si>
    <t>141100</t>
  </si>
  <si>
    <t>142000</t>
  </si>
  <si>
    <t>143000</t>
  </si>
  <si>
    <t>143001</t>
  </si>
  <si>
    <t>144000</t>
  </si>
  <si>
    <t>144001</t>
  </si>
  <si>
    <t>144600</t>
  </si>
  <si>
    <t>145000</t>
  </si>
  <si>
    <t>145002</t>
  </si>
  <si>
    <t>145010</t>
  </si>
  <si>
    <t>145100</t>
  </si>
  <si>
    <t>145400</t>
  </si>
  <si>
    <t>145500</t>
  </si>
  <si>
    <t>145600</t>
  </si>
  <si>
    <t>145700</t>
  </si>
  <si>
    <t>145709</t>
  </si>
  <si>
    <t>145800</t>
  </si>
  <si>
    <t>145900</t>
  </si>
  <si>
    <t>146000</t>
  </si>
  <si>
    <t>146100</t>
  </si>
  <si>
    <t>146200</t>
  </si>
  <si>
    <t>146300</t>
  </si>
  <si>
    <t>146400</t>
  </si>
  <si>
    <t>146500</t>
  </si>
  <si>
    <t>146600</t>
  </si>
  <si>
    <t>146700</t>
  </si>
  <si>
    <t>146800</t>
  </si>
  <si>
    <t>146900</t>
  </si>
  <si>
    <t>147000</t>
  </si>
  <si>
    <t>147200</t>
  </si>
  <si>
    <t>147400</t>
  </si>
  <si>
    <t>147500</t>
  </si>
  <si>
    <t>147501</t>
  </si>
  <si>
    <t>147502</t>
  </si>
  <si>
    <t>147503</t>
  </si>
  <si>
    <t>147504</t>
  </si>
  <si>
    <t>147505</t>
  </si>
  <si>
    <t>147506</t>
  </si>
  <si>
    <t>147507</t>
  </si>
  <si>
    <t>147508</t>
  </si>
  <si>
    <t>147509</t>
  </si>
  <si>
    <t>147510</t>
  </si>
  <si>
    <t>147511</t>
  </si>
  <si>
    <t>147512</t>
  </si>
  <si>
    <t>147513</t>
  </si>
  <si>
    <t>147514</t>
  </si>
  <si>
    <t>147515</t>
  </si>
  <si>
    <t>147516</t>
  </si>
  <si>
    <t>147517</t>
  </si>
  <si>
    <t>147518</t>
  </si>
  <si>
    <t>147519</t>
  </si>
  <si>
    <t>147520</t>
  </si>
  <si>
    <t>147521</t>
  </si>
  <si>
    <t>147522</t>
  </si>
  <si>
    <t>147600</t>
  </si>
  <si>
    <t>147700</t>
  </si>
  <si>
    <t>147705</t>
  </si>
  <si>
    <t>148000</t>
  </si>
  <si>
    <t>149000</t>
  </si>
  <si>
    <t>150000</t>
  </si>
  <si>
    <t>150001</t>
  </si>
  <si>
    <t>150002</t>
  </si>
  <si>
    <t>150003</t>
  </si>
  <si>
    <t>150004</t>
  </si>
  <si>
    <t>150005</t>
  </si>
  <si>
    <t>150006</t>
  </si>
  <si>
    <t>150007</t>
  </si>
  <si>
    <t>150008</t>
  </si>
  <si>
    <t>150009</t>
  </si>
  <si>
    <t>150010</t>
  </si>
  <si>
    <t>150011</t>
  </si>
  <si>
    <t>150012</t>
  </si>
  <si>
    <t>150013</t>
  </si>
  <si>
    <t>150014</t>
  </si>
  <si>
    <t>150016</t>
  </si>
  <si>
    <t>150017</t>
  </si>
  <si>
    <t>150018</t>
  </si>
  <si>
    <t>150019</t>
  </si>
  <si>
    <t>150020</t>
  </si>
  <si>
    <t>150021</t>
  </si>
  <si>
    <t>150022</t>
  </si>
  <si>
    <t>150023</t>
  </si>
  <si>
    <t>150024</t>
  </si>
  <si>
    <t>150025</t>
  </si>
  <si>
    <t>150026</t>
  </si>
  <si>
    <t>150027</t>
  </si>
  <si>
    <t>151000</t>
  </si>
  <si>
    <t>151100</t>
  </si>
  <si>
    <t>152000</t>
  </si>
  <si>
    <t>152003</t>
  </si>
  <si>
    <t>153000</t>
  </si>
  <si>
    <t>153550</t>
  </si>
  <si>
    <t>154000</t>
  </si>
  <si>
    <t>155002</t>
  </si>
  <si>
    <t>155003</t>
  </si>
  <si>
    <t>157000</t>
  </si>
  <si>
    <t>157001</t>
  </si>
  <si>
    <t>157002</t>
  </si>
  <si>
    <t>158000</t>
  </si>
  <si>
    <t>160000</t>
  </si>
  <si>
    <t>160050</t>
  </si>
  <si>
    <t>160100</t>
  </si>
  <si>
    <t>160110</t>
  </si>
  <si>
    <t>160200</t>
  </si>
  <si>
    <t>160201</t>
  </si>
  <si>
    <t>160210</t>
  </si>
  <si>
    <t>160220</t>
  </si>
  <si>
    <t>160225</t>
  </si>
  <si>
    <t>160230</t>
  </si>
  <si>
    <t>160250</t>
  </si>
  <si>
    <t>160300</t>
  </si>
  <si>
    <t>160410</t>
  </si>
  <si>
    <t>160450</t>
  </si>
  <si>
    <t>160500</t>
  </si>
  <si>
    <t>160600</t>
  </si>
  <si>
    <t>160610</t>
  </si>
  <si>
    <t>160620</t>
  </si>
  <si>
    <t>160630</t>
  </si>
  <si>
    <t>160650</t>
  </si>
  <si>
    <t>160700</t>
  </si>
  <si>
    <t>160710</t>
  </si>
  <si>
    <t>160711</t>
  </si>
  <si>
    <t>160800</t>
  </si>
  <si>
    <t>160810</t>
  </si>
  <si>
    <t>160830</t>
  </si>
  <si>
    <t>160835</t>
  </si>
  <si>
    <t>160840</t>
  </si>
  <si>
    <t>160900</t>
  </si>
  <si>
    <t>161000</t>
  </si>
  <si>
    <t>161010</t>
  </si>
  <si>
    <t>161020</t>
  </si>
  <si>
    <t>161050</t>
  </si>
  <si>
    <t>161100</t>
  </si>
  <si>
    <t>161130</t>
  </si>
  <si>
    <t>161200</t>
  </si>
  <si>
    <t>161210</t>
  </si>
  <si>
    <t>161300</t>
  </si>
  <si>
    <t>161310</t>
  </si>
  <si>
    <t>161400</t>
  </si>
  <si>
    <t>161410</t>
  </si>
  <si>
    <t>161500</t>
  </si>
  <si>
    <t>161600</t>
  </si>
  <si>
    <t>161700</t>
  </si>
  <si>
    <t>161710</t>
  </si>
  <si>
    <t>161720</t>
  </si>
  <si>
    <t>161800</t>
  </si>
  <si>
    <t>161810</t>
  </si>
  <si>
    <t>161820</t>
  </si>
  <si>
    <t>161900</t>
  </si>
  <si>
    <t>161950</t>
  </si>
  <si>
    <t>162000</t>
  </si>
  <si>
    <t>162010</t>
  </si>
  <si>
    <t>162030</t>
  </si>
  <si>
    <t>162100</t>
  </si>
  <si>
    <t>162110</t>
  </si>
  <si>
    <t>162200</t>
  </si>
  <si>
    <t>162210</t>
  </si>
  <si>
    <t>162220</t>
  </si>
  <si>
    <t>162300</t>
  </si>
  <si>
    <t>162310</t>
  </si>
  <si>
    <t>162400</t>
  </si>
  <si>
    <t>162410</t>
  </si>
  <si>
    <t>162430</t>
  </si>
  <si>
    <t>162500</t>
  </si>
  <si>
    <t>162550</t>
  </si>
  <si>
    <t>162600</t>
  </si>
  <si>
    <t>162610</t>
  </si>
  <si>
    <t>162700</t>
  </si>
  <si>
    <t>162710</t>
  </si>
  <si>
    <t>162720</t>
  </si>
  <si>
    <t>162800</t>
  </si>
  <si>
    <t>162810</t>
  </si>
  <si>
    <t>162820</t>
  </si>
  <si>
    <t>162830</t>
  </si>
  <si>
    <t>162900</t>
  </si>
  <si>
    <t>162910</t>
  </si>
  <si>
    <t>163000</t>
  </si>
  <si>
    <t>163500</t>
  </si>
  <si>
    <t>163510</t>
  </si>
  <si>
    <t>163600</t>
  </si>
  <si>
    <t>163610</t>
  </si>
  <si>
    <t>163700</t>
  </si>
  <si>
    <t>163710</t>
  </si>
  <si>
    <t>163800</t>
  </si>
  <si>
    <t>163810</t>
  </si>
  <si>
    <t>200000</t>
  </si>
  <si>
    <t>200001</t>
  </si>
  <si>
    <t>200002</t>
  </si>
  <si>
    <t>200003</t>
  </si>
  <si>
    <t>200050</t>
  </si>
  <si>
    <t>200051</t>
  </si>
  <si>
    <t>200052</t>
  </si>
  <si>
    <t>200053</t>
  </si>
  <si>
    <t>200060</t>
  </si>
  <si>
    <t>200061</t>
  </si>
  <si>
    <t>200062</t>
  </si>
  <si>
    <t>200063</t>
  </si>
  <si>
    <t>200065</t>
  </si>
  <si>
    <t>200076</t>
  </si>
  <si>
    <t>200300</t>
  </si>
  <si>
    <t>200310</t>
  </si>
  <si>
    <t>200320</t>
  </si>
  <si>
    <t>200330</t>
  </si>
  <si>
    <t>200340</t>
  </si>
  <si>
    <t>200400</t>
  </si>
  <si>
    <t>200500</t>
  </si>
  <si>
    <t>200600</t>
  </si>
  <si>
    <t>200700</t>
  </si>
  <si>
    <t>200900</t>
  </si>
  <si>
    <t>201000</t>
  </si>
  <si>
    <t>201100</t>
  </si>
  <si>
    <t>201200</t>
  </si>
  <si>
    <t>201300</t>
  </si>
  <si>
    <t>201500</t>
  </si>
  <si>
    <t>201600</t>
  </si>
  <si>
    <t>204600</t>
  </si>
  <si>
    <t>205000</t>
  </si>
  <si>
    <t>205020</t>
  </si>
  <si>
    <t>207000</t>
  </si>
  <si>
    <t>207001</t>
  </si>
  <si>
    <t>207003</t>
  </si>
  <si>
    <t>207005</t>
  </si>
  <si>
    <t>207010</t>
  </si>
  <si>
    <t>207055</t>
  </si>
  <si>
    <t>207060</t>
  </si>
  <si>
    <t>207065</t>
  </si>
  <si>
    <t>207070</t>
  </si>
  <si>
    <t>207090</t>
  </si>
  <si>
    <t>207095</t>
  </si>
  <si>
    <t>207100</t>
  </si>
  <si>
    <t>207120</t>
  </si>
  <si>
    <t>207140</t>
  </si>
  <si>
    <t>207145</t>
  </si>
  <si>
    <t>207170</t>
  </si>
  <si>
    <t>208000</t>
  </si>
  <si>
    <t>208030</t>
  </si>
  <si>
    <t>208050</t>
  </si>
  <si>
    <t>208420</t>
  </si>
  <si>
    <t>208500</t>
  </si>
  <si>
    <t>208991</t>
  </si>
  <si>
    <t>210006</t>
  </si>
  <si>
    <t>210009</t>
  </si>
  <si>
    <t>210010</t>
  </si>
  <si>
    <t>210015</t>
  </si>
  <si>
    <t>210020</t>
  </si>
  <si>
    <t>210022</t>
  </si>
  <si>
    <t>210400</t>
  </si>
  <si>
    <t>220020</t>
  </si>
  <si>
    <t>220021</t>
  </si>
  <si>
    <t>220400</t>
  </si>
  <si>
    <t>220500</t>
  </si>
  <si>
    <t>220510</t>
  </si>
  <si>
    <t>220520</t>
  </si>
  <si>
    <t>220530</t>
  </si>
  <si>
    <t>220540</t>
  </si>
  <si>
    <t>220550</t>
  </si>
  <si>
    <t>220560</t>
  </si>
  <si>
    <t>220570</t>
  </si>
  <si>
    <t>220600</t>
  </si>
  <si>
    <t>220700</t>
  </si>
  <si>
    <t>223010</t>
  </si>
  <si>
    <t>223050</t>
  </si>
  <si>
    <t>223060</t>
  </si>
  <si>
    <t>223130</t>
  </si>
  <si>
    <t>223140</t>
  </si>
  <si>
    <t>223460</t>
  </si>
  <si>
    <t>223490</t>
  </si>
  <si>
    <t>223500</t>
  </si>
  <si>
    <t>223505</t>
  </si>
  <si>
    <t>223510</t>
  </si>
  <si>
    <t>223560</t>
  </si>
  <si>
    <t>223630</t>
  </si>
  <si>
    <t>223631</t>
  </si>
  <si>
    <t>223632</t>
  </si>
  <si>
    <t>223635</t>
  </si>
  <si>
    <t>223640</t>
  </si>
  <si>
    <t>224500</t>
  </si>
  <si>
    <t>224860</t>
  </si>
  <si>
    <t>224890</t>
  </si>
  <si>
    <t>224900</t>
  </si>
  <si>
    <t>224910</t>
  </si>
  <si>
    <t>224930</t>
  </si>
  <si>
    <t>224940</t>
  </si>
  <si>
    <t>224990</t>
  </si>
  <si>
    <t>224995</t>
  </si>
  <si>
    <t>230000</t>
  </si>
  <si>
    <t>230002</t>
  </si>
  <si>
    <t>230003</t>
  </si>
  <si>
    <t>230020</t>
  </si>
  <si>
    <t>230021</t>
  </si>
  <si>
    <t>230022</t>
  </si>
  <si>
    <t>230023</t>
  </si>
  <si>
    <t>230024</t>
  </si>
  <si>
    <t>230026</t>
  </si>
  <si>
    <t>230028</t>
  </si>
  <si>
    <t>230029</t>
  </si>
  <si>
    <t>230030</t>
  </si>
  <si>
    <t>230035</t>
  </si>
  <si>
    <t>230040</t>
  </si>
  <si>
    <t>230080</t>
  </si>
  <si>
    <t>230085</t>
  </si>
  <si>
    <t>230086</t>
  </si>
  <si>
    <t>230087</t>
  </si>
  <si>
    <t>230088</t>
  </si>
  <si>
    <t>230089</t>
  </si>
  <si>
    <t>230100</t>
  </si>
  <si>
    <t>230132</t>
  </si>
  <si>
    <t>230134</t>
  </si>
  <si>
    <t>230136</t>
  </si>
  <si>
    <t>230139</t>
  </si>
  <si>
    <t>020103</t>
  </si>
  <si>
    <t>230146</t>
  </si>
  <si>
    <t>230149</t>
  </si>
  <si>
    <t>230152</t>
  </si>
  <si>
    <t>230153</t>
  </si>
  <si>
    <t>230154</t>
  </si>
  <si>
    <t>230156</t>
  </si>
  <si>
    <t>230160</t>
  </si>
  <si>
    <t>230170</t>
  </si>
  <si>
    <t>230200</t>
  </si>
  <si>
    <t>230270</t>
  </si>
  <si>
    <t>230290</t>
  </si>
  <si>
    <t>230300</t>
  </si>
  <si>
    <t>230340</t>
  </si>
  <si>
    <t>230370</t>
  </si>
  <si>
    <t>230380</t>
  </si>
  <si>
    <t>230390</t>
  </si>
  <si>
    <t>230430</t>
  </si>
  <si>
    <t>230431</t>
  </si>
  <si>
    <t>230432</t>
  </si>
  <si>
    <t>230433</t>
  </si>
  <si>
    <t>230434</t>
  </si>
  <si>
    <t>230461</t>
  </si>
  <si>
    <t>230505</t>
  </si>
  <si>
    <t>230510</t>
  </si>
  <si>
    <t>230515</t>
  </si>
  <si>
    <t>230516</t>
  </si>
  <si>
    <t>230530</t>
  </si>
  <si>
    <t>230540</t>
  </si>
  <si>
    <t>230542</t>
  </si>
  <si>
    <t>230543</t>
  </si>
  <si>
    <t>230544</t>
  </si>
  <si>
    <t>230550</t>
  </si>
  <si>
    <t>230601</t>
  </si>
  <si>
    <t>230604</t>
  </si>
  <si>
    <t>230605</t>
  </si>
  <si>
    <t>230606</t>
  </si>
  <si>
    <t>230608</t>
  </si>
  <si>
    <t>230609</t>
  </si>
  <si>
    <t>230630</t>
  </si>
  <si>
    <t>230641</t>
  </si>
  <si>
    <t>230642</t>
  </si>
  <si>
    <t>230644</t>
  </si>
  <si>
    <t>230650</t>
  </si>
  <si>
    <t>230660</t>
  </si>
  <si>
    <t>230720</t>
  </si>
  <si>
    <t>230790</t>
  </si>
  <si>
    <t>230808</t>
  </si>
  <si>
    <t>230921</t>
  </si>
  <si>
    <t>230999</t>
  </si>
  <si>
    <t>231000</t>
  </si>
  <si>
    <t>231005</t>
  </si>
  <si>
    <t>231100</t>
  </si>
  <si>
    <t>231101</t>
  </si>
  <si>
    <t>231102</t>
  </si>
  <si>
    <t>231103</t>
  </si>
  <si>
    <t>231120</t>
  </si>
  <si>
    <t>231130</t>
  </si>
  <si>
    <t>231132</t>
  </si>
  <si>
    <t>231133</t>
  </si>
  <si>
    <t>231134</t>
  </si>
  <si>
    <t>231150</t>
  </si>
  <si>
    <t>231170</t>
  </si>
  <si>
    <t>231190</t>
  </si>
  <si>
    <t>231191</t>
  </si>
  <si>
    <t>231250</t>
  </si>
  <si>
    <t>231251</t>
  </si>
  <si>
    <t>231255</t>
  </si>
  <si>
    <t>232110</t>
  </si>
  <si>
    <t>232111</t>
  </si>
  <si>
    <t>232113</t>
  </si>
  <si>
    <t>232114</t>
  </si>
  <si>
    <t>232115</t>
  </si>
  <si>
    <t>232117</t>
  </si>
  <si>
    <t>232118</t>
  </si>
  <si>
    <t>232124</t>
  </si>
  <si>
    <t>232125</t>
  </si>
  <si>
    <t>232200</t>
  </si>
  <si>
    <t>232201</t>
  </si>
  <si>
    <t>232202</t>
  </si>
  <si>
    <t>232203</t>
  </si>
  <si>
    <t>232204</t>
  </si>
  <si>
    <t>232205</t>
  </si>
  <si>
    <t>232210</t>
  </si>
  <si>
    <t>232220</t>
  </si>
  <si>
    <t>232221</t>
  </si>
  <si>
    <t>232222</t>
  </si>
  <si>
    <t>232400</t>
  </si>
  <si>
    <t>232501</t>
  </si>
  <si>
    <t>232505</t>
  </si>
  <si>
    <t>232507</t>
  </si>
  <si>
    <t>232705</t>
  </si>
  <si>
    <t>232710</t>
  </si>
  <si>
    <t>232711</t>
  </si>
  <si>
    <t>232712</t>
  </si>
  <si>
    <t>232713</t>
  </si>
  <si>
    <t>232714</t>
  </si>
  <si>
    <t>232800</t>
  </si>
  <si>
    <t>232803</t>
  </si>
  <si>
    <t>232804</t>
  </si>
  <si>
    <t>232805</t>
  </si>
  <si>
    <t>232806</t>
  </si>
  <si>
    <t>232831</t>
  </si>
  <si>
    <t>232840</t>
  </si>
  <si>
    <t>232845</t>
  </si>
  <si>
    <t>232851</t>
  </si>
  <si>
    <t>232852</t>
  </si>
  <si>
    <t>232853</t>
  </si>
  <si>
    <t>232900</t>
  </si>
  <si>
    <t>232901</t>
  </si>
  <si>
    <t>232912</t>
  </si>
  <si>
    <t>232914</t>
  </si>
  <si>
    <t>232916</t>
  </si>
  <si>
    <t>232917</t>
  </si>
  <si>
    <t>232919</t>
  </si>
  <si>
    <t>232920</t>
  </si>
  <si>
    <t>232921</t>
  </si>
  <si>
    <t>232930</t>
  </si>
  <si>
    <t>232940</t>
  </si>
  <si>
    <t>232950</t>
  </si>
  <si>
    <t>232960</t>
  </si>
  <si>
    <t>232970</t>
  </si>
  <si>
    <t>232989</t>
  </si>
  <si>
    <t>232990</t>
  </si>
  <si>
    <t>233000</t>
  </si>
  <si>
    <t>233006</t>
  </si>
  <si>
    <t>233007</t>
  </si>
  <si>
    <t>233009</t>
  </si>
  <si>
    <t>233011</t>
  </si>
  <si>
    <t>233040</t>
  </si>
  <si>
    <t>233060</t>
  </si>
  <si>
    <t>233100</t>
  </si>
  <si>
    <t>233101</t>
  </si>
  <si>
    <t>233103</t>
  </si>
  <si>
    <t>233104</t>
  </si>
  <si>
    <t>233105</t>
  </si>
  <si>
    <t>233106</t>
  </si>
  <si>
    <t>233109</t>
  </si>
  <si>
    <t>233111</t>
  </si>
  <si>
    <t>233141</t>
  </si>
  <si>
    <t>233142</t>
  </si>
  <si>
    <t>233143</t>
  </si>
  <si>
    <t>233144</t>
  </si>
  <si>
    <t>233145</t>
  </si>
  <si>
    <t>233161</t>
  </si>
  <si>
    <t>233162</t>
  </si>
  <si>
    <t>233163</t>
  </si>
  <si>
    <t>233166</t>
  </si>
  <si>
    <t>233168</t>
  </si>
  <si>
    <t>233171</t>
  </si>
  <si>
    <t>233172</t>
  </si>
  <si>
    <t>233200</t>
  </si>
  <si>
    <t>233202</t>
  </si>
  <si>
    <t>233203</t>
  </si>
  <si>
    <t>233220</t>
  </si>
  <si>
    <t>233230</t>
  </si>
  <si>
    <t>233250</t>
  </si>
  <si>
    <t>233273</t>
  </si>
  <si>
    <t>233274</t>
  </si>
  <si>
    <t>233275</t>
  </si>
  <si>
    <t>233276</t>
  </si>
  <si>
    <t>233277</t>
  </si>
  <si>
    <t>233278</t>
  </si>
  <si>
    <t>233281</t>
  </si>
  <si>
    <t>233300</t>
  </si>
  <si>
    <t>233301</t>
  </si>
  <si>
    <t>233302</t>
  </si>
  <si>
    <t>233318</t>
  </si>
  <si>
    <t>233400</t>
  </si>
  <si>
    <t>233500</t>
  </si>
  <si>
    <t>233501</t>
  </si>
  <si>
    <t>233502</t>
  </si>
  <si>
    <t>233503</t>
  </si>
  <si>
    <t>233600</t>
  </si>
  <si>
    <t>233700</t>
  </si>
  <si>
    <t>233800</t>
  </si>
  <si>
    <t>233880</t>
  </si>
  <si>
    <t>233900</t>
  </si>
  <si>
    <t>233901</t>
  </si>
  <si>
    <t>233910</t>
  </si>
  <si>
    <t>233911</t>
  </si>
  <si>
    <t>233918</t>
  </si>
  <si>
    <t>233919</t>
  </si>
  <si>
    <t>233920</t>
  </si>
  <si>
    <t>233922</t>
  </si>
  <si>
    <t>233923</t>
  </si>
  <si>
    <t>233924</t>
  </si>
  <si>
    <t>233925</t>
  </si>
  <si>
    <t>233926</t>
  </si>
  <si>
    <t>233927</t>
  </si>
  <si>
    <t>233929</t>
  </si>
  <si>
    <t>233930</t>
  </si>
  <si>
    <t>233940</t>
  </si>
  <si>
    <t>233941</t>
  </si>
  <si>
    <t>233942</t>
  </si>
  <si>
    <t>233943</t>
  </si>
  <si>
    <t>233945</t>
  </si>
  <si>
    <t>233946</t>
  </si>
  <si>
    <t>233947</t>
  </si>
  <si>
    <t>233948</t>
  </si>
  <si>
    <t>233950</t>
  </si>
  <si>
    <t>233960</t>
  </si>
  <si>
    <t>233965</t>
  </si>
  <si>
    <t>233970</t>
  </si>
  <si>
    <t>233980</t>
  </si>
  <si>
    <t>234000</t>
  </si>
  <si>
    <t>234010</t>
  </si>
  <si>
    <t>234040</t>
  </si>
  <si>
    <t>234060</t>
  </si>
  <si>
    <t>234070</t>
  </si>
  <si>
    <t>237800</t>
  </si>
  <si>
    <t>237806</t>
  </si>
  <si>
    <t>237809</t>
  </si>
  <si>
    <t>237810</t>
  </si>
  <si>
    <t>237814</t>
  </si>
  <si>
    <t>240000</t>
  </si>
  <si>
    <t>240007</t>
  </si>
  <si>
    <t>240009</t>
  </si>
  <si>
    <t>240017</t>
  </si>
  <si>
    <t>240018</t>
  </si>
  <si>
    <t>240023</t>
  </si>
  <si>
    <t>240024</t>
  </si>
  <si>
    <t>240027</t>
  </si>
  <si>
    <t>240034</t>
  </si>
  <si>
    <t>240037</t>
  </si>
  <si>
    <t>240098</t>
  </si>
  <si>
    <t>240100</t>
  </si>
  <si>
    <t>240101</t>
  </si>
  <si>
    <t>240102</t>
  </si>
  <si>
    <t>240103</t>
  </si>
  <si>
    <t>240104</t>
  </si>
  <si>
    <t>240106</t>
  </si>
  <si>
    <t>240109</t>
  </si>
  <si>
    <t>240110</t>
  </si>
  <si>
    <t>240112</t>
  </si>
  <si>
    <t>240115</t>
  </si>
  <si>
    <t>240120</t>
  </si>
  <si>
    <t>240122</t>
  </si>
  <si>
    <t>240127</t>
  </si>
  <si>
    <t>240129</t>
  </si>
  <si>
    <t>240131</t>
  </si>
  <si>
    <t>240132</t>
  </si>
  <si>
    <t>240133</t>
  </si>
  <si>
    <t>240190</t>
  </si>
  <si>
    <t>240191</t>
  </si>
  <si>
    <t>240193</t>
  </si>
  <si>
    <t>240200</t>
  </si>
  <si>
    <t>240210</t>
  </si>
  <si>
    <t>240215</t>
  </si>
  <si>
    <t>240229</t>
  </si>
  <si>
    <t>240244</t>
  </si>
  <si>
    <t>240245</t>
  </si>
  <si>
    <t>240250</t>
  </si>
  <si>
    <t>240253</t>
  </si>
  <si>
    <t>240265</t>
  </si>
  <si>
    <t>240320</t>
  </si>
  <si>
    <t>240330</t>
  </si>
  <si>
    <t>240340</t>
  </si>
  <si>
    <t>240350</t>
  </si>
  <si>
    <t>240360</t>
  </si>
  <si>
    <t>240380</t>
  </si>
  <si>
    <t>240390</t>
  </si>
  <si>
    <t>240440</t>
  </si>
  <si>
    <t>240441</t>
  </si>
  <si>
    <t>240442</t>
  </si>
  <si>
    <t>240443</t>
  </si>
  <si>
    <t>240444</t>
  </si>
  <si>
    <t>240445</t>
  </si>
  <si>
    <t>240540</t>
  </si>
  <si>
    <t>240560</t>
  </si>
  <si>
    <t>240566</t>
  </si>
  <si>
    <t>240567</t>
  </si>
  <si>
    <t>240569</t>
  </si>
  <si>
    <t>240571</t>
  </si>
  <si>
    <t>240580</t>
  </si>
  <si>
    <t>240583</t>
  </si>
  <si>
    <t>240584</t>
  </si>
  <si>
    <t>240600</t>
  </si>
  <si>
    <t>240602</t>
  </si>
  <si>
    <t>240617</t>
  </si>
  <si>
    <t>240674</t>
  </si>
  <si>
    <t>240701</t>
  </si>
  <si>
    <t>240702</t>
  </si>
  <si>
    <t>240703</t>
  </si>
  <si>
    <t>240704</t>
  </si>
  <si>
    <t>240760</t>
  </si>
  <si>
    <t>240770</t>
  </si>
  <si>
    <t>240790</t>
  </si>
  <si>
    <t>240800</t>
  </si>
  <si>
    <t>240820</t>
  </si>
  <si>
    <t>240821</t>
  </si>
  <si>
    <t>240822</t>
  </si>
  <si>
    <t>240823</t>
  </si>
  <si>
    <t>240824</t>
  </si>
  <si>
    <t>240825</t>
  </si>
  <si>
    <t>240826</t>
  </si>
  <si>
    <t>240830</t>
  </si>
  <si>
    <t>240840</t>
  </si>
  <si>
    <t>240861</t>
  </si>
  <si>
    <t>240862</t>
  </si>
  <si>
    <t>240960</t>
  </si>
  <si>
    <t>241150</t>
  </si>
  <si>
    <t>241151</t>
  </si>
  <si>
    <t>241152</t>
  </si>
  <si>
    <t>241153</t>
  </si>
  <si>
    <t>241200</t>
  </si>
  <si>
    <t>241205</t>
  </si>
  <si>
    <t>241210</t>
  </si>
  <si>
    <t>241212</t>
  </si>
  <si>
    <t>241220</t>
  </si>
  <si>
    <t>241230</t>
  </si>
  <si>
    <t>241250</t>
  </si>
  <si>
    <t>241400</t>
  </si>
  <si>
    <t>241601</t>
  </si>
  <si>
    <t>241610</t>
  </si>
  <si>
    <t>241619</t>
  </si>
  <si>
    <t>241620</t>
  </si>
  <si>
    <t>241621</t>
  </si>
  <si>
    <t>241622</t>
  </si>
  <si>
    <t>241623</t>
  </si>
  <si>
    <t>241629</t>
  </si>
  <si>
    <t>241630</t>
  </si>
  <si>
    <t>241634</t>
  </si>
  <si>
    <t>241640</t>
  </si>
  <si>
    <t>241700</t>
  </si>
  <si>
    <t>241701</t>
  </si>
  <si>
    <t>241702</t>
  </si>
  <si>
    <t>241703</t>
  </si>
  <si>
    <t>241711</t>
  </si>
  <si>
    <t>241900</t>
  </si>
  <si>
    <t>241901</t>
  </si>
  <si>
    <t>241910</t>
  </si>
  <si>
    <t>242205</t>
  </si>
  <si>
    <t>242305</t>
  </si>
  <si>
    <t>242405</t>
  </si>
  <si>
    <t>242505</t>
  </si>
  <si>
    <t>242605</t>
  </si>
  <si>
    <t>242705</t>
  </si>
  <si>
    <t>242805</t>
  </si>
  <si>
    <t>242905</t>
  </si>
  <si>
    <t>244080</t>
  </si>
  <si>
    <t>244081</t>
  </si>
  <si>
    <t>244082</t>
  </si>
  <si>
    <t>244084</t>
  </si>
  <si>
    <t>244090</t>
  </si>
  <si>
    <t>244091</t>
  </si>
  <si>
    <t>244092</t>
  </si>
  <si>
    <t>244093</t>
  </si>
  <si>
    <t>244094</t>
  </si>
  <si>
    <t>244095</t>
  </si>
  <si>
    <t>244096</t>
  </si>
  <si>
    <t>244097</t>
  </si>
  <si>
    <t>244098</t>
  </si>
  <si>
    <t>244100</t>
  </si>
  <si>
    <t>244880</t>
  </si>
  <si>
    <t>244890</t>
  </si>
  <si>
    <t>244891</t>
  </si>
  <si>
    <t>244900</t>
  </si>
  <si>
    <t>246140</t>
  </si>
  <si>
    <t>246160</t>
  </si>
  <si>
    <t>246170</t>
  </si>
  <si>
    <t>246310</t>
  </si>
  <si>
    <t>246320</t>
  </si>
  <si>
    <t>246610</t>
  </si>
  <si>
    <t>246645</t>
  </si>
  <si>
    <t>246700</t>
  </si>
  <si>
    <t>246720</t>
  </si>
  <si>
    <t>247100</t>
  </si>
  <si>
    <t>247105</t>
  </si>
  <si>
    <t>247106</t>
  </si>
  <si>
    <t>247108</t>
  </si>
  <si>
    <t>247205</t>
  </si>
  <si>
    <t>247210</t>
  </si>
  <si>
    <t>247650</t>
  </si>
  <si>
    <t>247670</t>
  </si>
  <si>
    <t>247690</t>
  </si>
  <si>
    <t>247700</t>
  </si>
  <si>
    <t>247720</t>
  </si>
  <si>
    <t>247730</t>
  </si>
  <si>
    <t>247740</t>
  </si>
  <si>
    <t>247750</t>
  </si>
  <si>
    <t>247795</t>
  </si>
  <si>
    <t>247800</t>
  </si>
  <si>
    <t>247900</t>
  </si>
  <si>
    <t>247901</t>
  </si>
  <si>
    <t>247902</t>
  </si>
  <si>
    <t>247903</t>
  </si>
  <si>
    <t>247905</t>
  </si>
  <si>
    <t>247960</t>
  </si>
  <si>
    <t>247975</t>
  </si>
  <si>
    <t>247976</t>
  </si>
  <si>
    <t>247980</t>
  </si>
  <si>
    <t>247986</t>
  </si>
  <si>
    <t>248900</t>
  </si>
  <si>
    <t>248901</t>
  </si>
  <si>
    <t>248902</t>
  </si>
  <si>
    <t>248903</t>
  </si>
  <si>
    <t>248905</t>
  </si>
  <si>
    <t>248906</t>
  </si>
  <si>
    <t>248908</t>
  </si>
  <si>
    <t>248909</t>
  </si>
  <si>
    <t>248910</t>
  </si>
  <si>
    <t>248912</t>
  </si>
  <si>
    <t>248913</t>
  </si>
  <si>
    <t>248914</t>
  </si>
  <si>
    <t>248915</t>
  </si>
  <si>
    <t>248916</t>
  </si>
  <si>
    <t>248917</t>
  </si>
  <si>
    <t>248919</t>
  </si>
  <si>
    <t>248920</t>
  </si>
  <si>
    <t>248921</t>
  </si>
  <si>
    <t>248922</t>
  </si>
  <si>
    <t>248923</t>
  </si>
  <si>
    <t>248924</t>
  </si>
  <si>
    <t>248925</t>
  </si>
  <si>
    <t>248927</t>
  </si>
  <si>
    <t>248928</t>
  </si>
  <si>
    <t>248929</t>
  </si>
  <si>
    <t>248930</t>
  </si>
  <si>
    <t>248931</t>
  </si>
  <si>
    <t>248932</t>
  </si>
  <si>
    <t>248933</t>
  </si>
  <si>
    <t>248935</t>
  </si>
  <si>
    <t>248936</t>
  </si>
  <si>
    <t>248937</t>
  </si>
  <si>
    <t>248938</t>
  </si>
  <si>
    <t>248939</t>
  </si>
  <si>
    <t>248940</t>
  </si>
  <si>
    <t>248942</t>
  </si>
  <si>
    <t>248943</t>
  </si>
  <si>
    <t>248944</t>
  </si>
  <si>
    <t>248945</t>
  </si>
  <si>
    <t>249042</t>
  </si>
  <si>
    <t>249052</t>
  </si>
  <si>
    <t>249056</t>
  </si>
  <si>
    <t>249125</t>
  </si>
  <si>
    <t>249453</t>
  </si>
  <si>
    <t>249454</t>
  </si>
  <si>
    <t>249502</t>
  </si>
  <si>
    <t>249503</t>
  </si>
  <si>
    <t>249514</t>
  </si>
  <si>
    <t>249515</t>
  </si>
  <si>
    <t>249521</t>
  </si>
  <si>
    <t>249563</t>
  </si>
  <si>
    <t>249564</t>
  </si>
  <si>
    <t>250050</t>
  </si>
  <si>
    <t>250100</t>
  </si>
  <si>
    <t>250101</t>
  </si>
  <si>
    <t>250181</t>
  </si>
  <si>
    <t>250253</t>
  </si>
  <si>
    <t>250254</t>
  </si>
  <si>
    <t>250255</t>
  </si>
  <si>
    <t>250405</t>
  </si>
  <si>
    <t>250412</t>
  </si>
  <si>
    <t>250515</t>
  </si>
  <si>
    <t>250516</t>
  </si>
  <si>
    <t>250517</t>
  </si>
  <si>
    <t>250518</t>
  </si>
  <si>
    <t>250519</t>
  </si>
  <si>
    <t>250520</t>
  </si>
  <si>
    <t>250521</t>
  </si>
  <si>
    <t>250605</t>
  </si>
  <si>
    <t>250610</t>
  </si>
  <si>
    <t>250698</t>
  </si>
  <si>
    <t>250801</t>
  </si>
  <si>
    <t>250802</t>
  </si>
  <si>
    <t>250803</t>
  </si>
  <si>
    <t>251051</t>
  </si>
  <si>
    <t>251052</t>
  </si>
  <si>
    <t>251053</t>
  </si>
  <si>
    <t>251054</t>
  </si>
  <si>
    <t>251055</t>
  </si>
  <si>
    <t>251182</t>
  </si>
  <si>
    <t>251261</t>
  </si>
  <si>
    <t>251262</t>
  </si>
  <si>
    <t>251263</t>
  </si>
  <si>
    <t>251275</t>
  </si>
  <si>
    <t>251350</t>
  </si>
  <si>
    <t>251385</t>
  </si>
  <si>
    <t>251460</t>
  </si>
  <si>
    <t>251480</t>
  </si>
  <si>
    <t>251490</t>
  </si>
  <si>
    <t>251495</t>
  </si>
  <si>
    <t>251500</t>
  </si>
  <si>
    <t>251520</t>
  </si>
  <si>
    <t>251540</t>
  </si>
  <si>
    <t>251600</t>
  </si>
  <si>
    <t>251650</t>
  </si>
  <si>
    <t>251670</t>
  </si>
  <si>
    <t>251680</t>
  </si>
  <si>
    <t>251685</t>
  </si>
  <si>
    <t>251690</t>
  </si>
  <si>
    <t>251710</t>
  </si>
  <si>
    <t>251715</t>
  </si>
  <si>
    <t>251720</t>
  </si>
  <si>
    <t>251740</t>
  </si>
  <si>
    <t>251840</t>
  </si>
  <si>
    <t>252115</t>
  </si>
  <si>
    <t>252116</t>
  </si>
  <si>
    <t>252117</t>
  </si>
  <si>
    <t>252118</t>
  </si>
  <si>
    <t>252119</t>
  </si>
  <si>
    <t>252120</t>
  </si>
  <si>
    <t>252390</t>
  </si>
  <si>
    <t>252400</t>
  </si>
  <si>
    <t>252401</t>
  </si>
  <si>
    <t>252441</t>
  </si>
  <si>
    <t>252460</t>
  </si>
  <si>
    <t>252470</t>
  </si>
  <si>
    <t>252475</t>
  </si>
  <si>
    <t>252480</t>
  </si>
  <si>
    <t>252711</t>
  </si>
  <si>
    <t>252750</t>
  </si>
  <si>
    <t>252752</t>
  </si>
  <si>
    <t>252768</t>
  </si>
  <si>
    <t>252770</t>
  </si>
  <si>
    <t>252771</t>
  </si>
  <si>
    <t>252772</t>
  </si>
  <si>
    <t>252805</t>
  </si>
  <si>
    <t>252806</t>
  </si>
  <si>
    <t>253215</t>
  </si>
  <si>
    <t>253255</t>
  </si>
  <si>
    <t>253500</t>
  </si>
  <si>
    <t>253520</t>
  </si>
  <si>
    <t>253530</t>
  </si>
  <si>
    <t>254070</t>
  </si>
  <si>
    <t>254071</t>
  </si>
  <si>
    <t>254550</t>
  </si>
  <si>
    <t>255966</t>
  </si>
  <si>
    <t>255967</t>
  </si>
  <si>
    <t>255970</t>
  </si>
  <si>
    <t>255971</t>
  </si>
  <si>
    <t>255972</t>
  </si>
  <si>
    <t>255973</t>
  </si>
  <si>
    <t>255974</t>
  </si>
  <si>
    <t>255975</t>
  </si>
  <si>
    <t>255976</t>
  </si>
  <si>
    <t>255980</t>
  </si>
  <si>
    <t>255981</t>
  </si>
  <si>
    <t>255982</t>
  </si>
  <si>
    <t>255983</t>
  </si>
  <si>
    <t>255984</t>
  </si>
  <si>
    <t>255985</t>
  </si>
  <si>
    <t>255989</t>
  </si>
  <si>
    <t>255990</t>
  </si>
  <si>
    <t>255991</t>
  </si>
  <si>
    <t>255992</t>
  </si>
  <si>
    <t>255993</t>
  </si>
  <si>
    <t>256015</t>
  </si>
  <si>
    <t>257000</t>
  </si>
  <si>
    <t>257001</t>
  </si>
  <si>
    <t>257002</t>
  </si>
  <si>
    <t>257003</t>
  </si>
  <si>
    <t>257004</t>
  </si>
  <si>
    <t>257005</t>
  </si>
  <si>
    <t>257110</t>
  </si>
  <si>
    <t>257300</t>
  </si>
  <si>
    <t>257305</t>
  </si>
  <si>
    <t>260000</t>
  </si>
  <si>
    <t>340000</t>
  </si>
  <si>
    <t>340001</t>
  </si>
  <si>
    <t>340002</t>
  </si>
  <si>
    <t>340010</t>
  </si>
  <si>
    <t>340011</t>
  </si>
  <si>
    <t>340012</t>
  </si>
  <si>
    <t>340013</t>
  </si>
  <si>
    <t>340014</t>
  </si>
  <si>
    <t>340015</t>
  </si>
  <si>
    <t>342000</t>
  </si>
  <si>
    <t>342001</t>
  </si>
  <si>
    <t>342100</t>
  </si>
  <si>
    <t>342101</t>
  </si>
  <si>
    <t>342200</t>
  </si>
  <si>
    <t>344000</t>
  </si>
  <si>
    <t>344001</t>
  </si>
  <si>
    <t>344002</t>
  </si>
  <si>
    <t>344010</t>
  </si>
  <si>
    <t>344050</t>
  </si>
  <si>
    <t>344100</t>
  </si>
  <si>
    <t>344200</t>
  </si>
  <si>
    <t>344300</t>
  </si>
  <si>
    <t>344400</t>
  </si>
  <si>
    <t>344500</t>
  </si>
  <si>
    <t>344600</t>
  </si>
  <si>
    <t>344900</t>
  </si>
  <si>
    <t>345000</t>
  </si>
  <si>
    <t>345100</t>
  </si>
  <si>
    <t>346010</t>
  </si>
  <si>
    <t>346100</t>
  </si>
  <si>
    <t>346101</t>
  </si>
  <si>
    <t>346200</t>
  </si>
  <si>
    <t>346201</t>
  </si>
  <si>
    <t>346300</t>
  </si>
  <si>
    <t>346301</t>
  </si>
  <si>
    <t>346400</t>
  </si>
  <si>
    <t>346401</t>
  </si>
  <si>
    <t>346420</t>
  </si>
  <si>
    <t>346430</t>
  </si>
  <si>
    <t>346431</t>
  </si>
  <si>
    <t>346440</t>
  </si>
  <si>
    <t>346441</t>
  </si>
  <si>
    <t>346450</t>
  </si>
  <si>
    <t>346500</t>
  </si>
  <si>
    <t>346501</t>
  </si>
  <si>
    <t>346520</t>
  </si>
  <si>
    <t>346530</t>
  </si>
  <si>
    <t>346550</t>
  </si>
  <si>
    <t>346600</t>
  </si>
  <si>
    <t>346601</t>
  </si>
  <si>
    <t>346610</t>
  </si>
  <si>
    <t>346611</t>
  </si>
  <si>
    <t>346620</t>
  </si>
  <si>
    <t>346621</t>
  </si>
  <si>
    <t>346625</t>
  </si>
  <si>
    <t>346626</t>
  </si>
  <si>
    <t>346630</t>
  </si>
  <si>
    <t>346631</t>
  </si>
  <si>
    <t>346635</t>
  </si>
  <si>
    <t>346636</t>
  </si>
  <si>
    <t>346640</t>
  </si>
  <si>
    <t>346641</t>
  </si>
  <si>
    <t>346645</t>
  </si>
  <si>
    <t>346650</t>
  </si>
  <si>
    <t>346651</t>
  </si>
  <si>
    <t>346660</t>
  </si>
  <si>
    <t>346661</t>
  </si>
  <si>
    <t>346665</t>
  </si>
  <si>
    <t>346666</t>
  </si>
  <si>
    <t>346670</t>
  </si>
  <si>
    <t>346671</t>
  </si>
  <si>
    <t>346675</t>
  </si>
  <si>
    <t>346680</t>
  </si>
  <si>
    <t>346681</t>
  </si>
  <si>
    <t>346685</t>
  </si>
  <si>
    <t>346690</t>
  </si>
  <si>
    <t>346691</t>
  </si>
  <si>
    <t>346695</t>
  </si>
  <si>
    <t>346700</t>
  </si>
  <si>
    <t>346710</t>
  </si>
  <si>
    <t>347130</t>
  </si>
  <si>
    <t>347140</t>
  </si>
  <si>
    <t>347150</t>
  </si>
  <si>
    <t>347151</t>
  </si>
  <si>
    <t>347160</t>
  </si>
  <si>
    <t>347170</t>
  </si>
  <si>
    <t>347180</t>
  </si>
  <si>
    <t>347200</t>
  </si>
  <si>
    <t>347201</t>
  </si>
  <si>
    <t>347210</t>
  </si>
  <si>
    <t>347220</t>
  </si>
  <si>
    <t>347230</t>
  </si>
  <si>
    <t>347240</t>
  </si>
  <si>
    <t>347250</t>
  </si>
  <si>
    <t>347270</t>
  </si>
  <si>
    <t>347300</t>
  </si>
  <si>
    <t>347301</t>
  </si>
  <si>
    <t>347310</t>
  </si>
  <si>
    <t>347350</t>
  </si>
  <si>
    <t>347400</t>
  </si>
  <si>
    <t>347420</t>
  </si>
  <si>
    <t>347430</t>
  </si>
  <si>
    <t>347450</t>
  </si>
  <si>
    <t>347470</t>
  </si>
  <si>
    <t>347480</t>
  </si>
  <si>
    <t>347485</t>
  </si>
  <si>
    <t>347490</t>
  </si>
  <si>
    <t>347491</t>
  </si>
  <si>
    <t>347499</t>
  </si>
  <si>
    <t>347500</t>
  </si>
  <si>
    <t>347550</t>
  </si>
  <si>
    <t>347600</t>
  </si>
  <si>
    <t>347601</t>
  </si>
  <si>
    <t>347610</t>
  </si>
  <si>
    <t>347700</t>
  </si>
  <si>
    <t>347701</t>
  </si>
  <si>
    <t>347800</t>
  </si>
  <si>
    <t>347801</t>
  </si>
  <si>
    <t>347802</t>
  </si>
  <si>
    <t>347900</t>
  </si>
  <si>
    <t>347910</t>
  </si>
  <si>
    <t>347911</t>
  </si>
  <si>
    <t>347920</t>
  </si>
  <si>
    <t>348000</t>
  </si>
  <si>
    <t>348001</t>
  </si>
  <si>
    <t>348002</t>
  </si>
  <si>
    <t>348010</t>
  </si>
  <si>
    <t>348100</t>
  </si>
  <si>
    <t>348105</t>
  </si>
  <si>
    <t>348200</t>
  </si>
  <si>
    <t>348300</t>
  </si>
  <si>
    <t>348500</t>
  </si>
  <si>
    <t>350100</t>
  </si>
  <si>
    <t>350103</t>
  </si>
  <si>
    <t>350104</t>
  </si>
  <si>
    <t>350105</t>
  </si>
  <si>
    <t>350106</t>
  </si>
  <si>
    <t>350110</t>
  </si>
  <si>
    <t>350111</t>
  </si>
  <si>
    <t>350112</t>
  </si>
  <si>
    <t>350113</t>
  </si>
  <si>
    <t>350117</t>
  </si>
  <si>
    <t>350123</t>
  </si>
  <si>
    <t>350500</t>
  </si>
  <si>
    <t>350501</t>
  </si>
  <si>
    <t>350502</t>
  </si>
  <si>
    <t>350503</t>
  </si>
  <si>
    <t>350504</t>
  </si>
  <si>
    <t>350505</t>
  </si>
  <si>
    <t>350506</t>
  </si>
  <si>
    <t>350507</t>
  </si>
  <si>
    <t>350508</t>
  </si>
  <si>
    <t>350509</t>
  </si>
  <si>
    <t>350511</t>
  </si>
  <si>
    <t>350512</t>
  </si>
  <si>
    <t>350513</t>
  </si>
  <si>
    <t>350515</t>
  </si>
  <si>
    <t>350520</t>
  </si>
  <si>
    <t>350525</t>
  </si>
  <si>
    <t>350530</t>
  </si>
  <si>
    <t>350540</t>
  </si>
  <si>
    <t>350545</t>
  </si>
  <si>
    <t>350555</t>
  </si>
  <si>
    <t>350560</t>
  </si>
  <si>
    <t>350570</t>
  </si>
  <si>
    <t>350580</t>
  </si>
  <si>
    <t>350585</t>
  </si>
  <si>
    <t>350655</t>
  </si>
  <si>
    <t>351036</t>
  </si>
  <si>
    <t>351040</t>
  </si>
  <si>
    <t>351043</t>
  </si>
  <si>
    <t>351045</t>
  </si>
  <si>
    <t>351046</t>
  </si>
  <si>
    <t>351047</t>
  </si>
  <si>
    <t>351048</t>
  </si>
  <si>
    <t>351049</t>
  </si>
  <si>
    <t>351050</t>
  </si>
  <si>
    <t>351051</t>
  </si>
  <si>
    <t>351052</t>
  </si>
  <si>
    <t>351053</t>
  </si>
  <si>
    <t>351054</t>
  </si>
  <si>
    <t>351055</t>
  </si>
  <si>
    <t>352000</t>
  </si>
  <si>
    <t>352030</t>
  </si>
  <si>
    <t>352040</t>
  </si>
  <si>
    <t>352100</t>
  </si>
  <si>
    <t>352201</t>
  </si>
  <si>
    <t>352500</t>
  </si>
  <si>
    <t>352510</t>
  </si>
  <si>
    <t>352520</t>
  </si>
  <si>
    <t>352530</t>
  </si>
  <si>
    <t>352540</t>
  </si>
  <si>
    <t>352550</t>
  </si>
  <si>
    <t>352600</t>
  </si>
  <si>
    <t>352800</t>
  </si>
  <si>
    <t>360010</t>
  </si>
  <si>
    <t>360100</t>
  </si>
  <si>
    <t>360200</t>
  </si>
  <si>
    <t>360300</t>
  </si>
  <si>
    <t>360400</t>
  </si>
  <si>
    <t>360500</t>
  </si>
  <si>
    <t>360600</t>
  </si>
  <si>
    <t>DAG001</t>
  </si>
  <si>
    <t>DAP001</t>
  </si>
  <si>
    <t>DES001</t>
  </si>
  <si>
    <t>DFA001</t>
  </si>
  <si>
    <t>DFN001</t>
  </si>
  <si>
    <t>DFN002</t>
  </si>
  <si>
    <t>DFN003</t>
  </si>
  <si>
    <t>DGL001</t>
  </si>
  <si>
    <t>DIT001</t>
  </si>
  <si>
    <t>DIT003</t>
  </si>
  <si>
    <t>DIT004</t>
  </si>
  <si>
    <t>DLS001</t>
  </si>
  <si>
    <t>DOS001</t>
  </si>
  <si>
    <t>DOS002</t>
  </si>
  <si>
    <t>DPR001</t>
  </si>
  <si>
    <t>DTL001</t>
  </si>
  <si>
    <t>DYI001</t>
  </si>
  <si>
    <t>Maternity Leave Ends (Maximum of 78 weeks)</t>
  </si>
  <si>
    <t>paid by a Fund 200 shared services base funded cost centre.</t>
  </si>
  <si>
    <t xml:space="preserve">It is important that the cost centre manager coordinates this process with the Human Resources and Finance departments within their </t>
  </si>
  <si>
    <t>Date Maternity Leave Ends (Maximum of 78 weeks)</t>
  </si>
  <si>
    <t>The Office of Budgets and Asset Management has implemented a Maternity Leave Allocation Process that  will allow university administrators to determine</t>
  </si>
  <si>
    <t xml:space="preserve"> documentation should be forwarded to the Office of Budgets and Asset Management for verification and authorization to post the entry into PeopleSoft.</t>
  </si>
  <si>
    <t xml:space="preserve"> Budgets and Asset Management (BAM) so that the Maternity Leave Allocation calculation can be performed manually by BAM:  </t>
  </si>
  <si>
    <t xml:space="preserve">contact the Office of Budgets and Asset Management.  Note that durations (start and end dates) should not overlap (e.g. if one hired period is Apr 30 </t>
  </si>
  <si>
    <r>
      <t xml:space="preserve">This allocation is funded by Central, as a one-time only (OTO) payment.  This allocation is only applicable for </t>
    </r>
    <r>
      <rPr>
        <b/>
        <sz val="10"/>
        <rFont val="Calibri"/>
        <family val="2"/>
      </rPr>
      <t>CPM and YUSA employees</t>
    </r>
  </si>
  <si>
    <t>CC</t>
  </si>
  <si>
    <t>Salary Incr</t>
  </si>
  <si>
    <t>ok</t>
  </si>
  <si>
    <t>Annual Salary (Step Incr-CPM)</t>
  </si>
  <si>
    <t>ATB Incr #1 5/1/2022</t>
  </si>
  <si>
    <t>Salary after Step Incrincrement:</t>
  </si>
  <si>
    <t>00006586</t>
  </si>
  <si>
    <t>fr GL</t>
  </si>
  <si>
    <t xml:space="preserve">The exact allocation will be verified by the Office of Budgets and Asset Management.  Please send the completed form to the attention of Vicki Abaca, budgets@yorku.ca. </t>
  </si>
  <si>
    <t>Please note that DATE should be entered in 2-ways:  Apr 15, 20XX or 15 Apr XX</t>
  </si>
  <si>
    <t>XXX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</si>
</sst>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_)"/>
    <numFmt numFmtId="173" formatCode="#,##0.000_);\(#,##0.000\)"/>
    <numFmt numFmtId="174" formatCode="#,##0.0_);\(#,##0.0\)"/>
    <numFmt numFmtId="175" formatCode="0.00_);\(0.00\)"/>
    <numFmt numFmtId="176" formatCode="_-&quot;$&quot;* #,##0.0_-;\-&quot;$&quot;* #,##0.0_-;_-&quot;$&quot;* &quot;-&quot;??_-;_-@_-"/>
    <numFmt numFmtId="177" formatCode="_-&quot;$&quot;* #,##0_-;\-&quot;$&quot;* #,##0_-;_-&quot;$&quot;* &quot;-&quot;??_-;_-@_-"/>
    <numFmt numFmtId="178" formatCode="0.0"/>
    <numFmt numFmtId="179" formatCode="_-* #,##0.0_-;\-* #,##0.0_-;_-* &quot;-&quot;??_-;_-@_-"/>
    <numFmt numFmtId="180" formatCode="_-* #,##0_-;\-* #,##0_-;_-* &quot;-&quot;??_-;_-@_-"/>
    <numFmt numFmtId="181" formatCode="&quot;$&quot;#,##0.0_);\(&quot;$&quot;#,##0.0\)"/>
    <numFmt numFmtId="182" formatCode="#,###"/>
    <numFmt numFmtId="183" formatCode="_(* #,##0.0_);_(* \(#,##0.0\);_(* &quot;-&quot;??_);_(@_)"/>
    <numFmt numFmtId="184" formatCode="mm/dd/yy"/>
    <numFmt numFmtId="185" formatCode="m/d"/>
    <numFmt numFmtId="186" formatCode="0_);\(0\)"/>
    <numFmt numFmtId="187" formatCode="0.000000"/>
    <numFmt numFmtId="188" formatCode="0.000"/>
    <numFmt numFmtId="189" formatCode="[$-409]dddd\,\ mmmm\ dd\,\ yyyy"/>
    <numFmt numFmtId="190" formatCode="m/d/yy;@"/>
    <numFmt numFmtId="191" formatCode="[$-409]d\-mmm\-yy;@"/>
    <numFmt numFmtId="192" formatCode="[$-409]dd\-mmm\-yy;@"/>
    <numFmt numFmtId="193" formatCode="mmm\-yyyy"/>
    <numFmt numFmtId="194" formatCode="#,##0.0000_);\(#,##0.0000\)"/>
    <numFmt numFmtId="195" formatCode="&quot;$&quot;#,##0.00"/>
    <numFmt numFmtId="196" formatCode="[$-409]mmmm\ d\,\ yyyy;@"/>
    <numFmt numFmtId="197" formatCode="0.0%"/>
    <numFmt numFmtId="198" formatCode="m/d;@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09]h:mm:ss\ AM/PM"/>
    <numFmt numFmtId="204" formatCode="[$-1009]mmmm\ d\,\ yyyy"/>
    <numFmt numFmtId="205" formatCode="mmm/yyyy"/>
    <numFmt numFmtId="206" formatCode="#,##0.00_ ;\-#,##0.00\ "/>
  </numFmts>
  <fonts count="88">
    <font>
      <sz val="12"/>
      <name val="Arial MT"/>
      <family val="0"/>
    </font>
    <font>
      <sz val="10"/>
      <name val="Arial"/>
      <family val="0"/>
    </font>
    <font>
      <u val="single"/>
      <sz val="10.45"/>
      <color indexed="12"/>
      <name val="Arial MT"/>
      <family val="0"/>
    </font>
    <font>
      <u val="single"/>
      <sz val="10.45"/>
      <color indexed="36"/>
      <name val="Arial MT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Arial Unicode MS"/>
      <family val="2"/>
    </font>
    <font>
      <b/>
      <sz val="16"/>
      <name val="Arial Unicode MS"/>
      <family val="2"/>
    </font>
    <font>
      <b/>
      <sz val="12"/>
      <name val="Arial Unicode MS"/>
      <family val="2"/>
    </font>
    <font>
      <sz val="10"/>
      <name val="Arial Unicode MS"/>
      <family val="2"/>
    </font>
    <font>
      <sz val="12"/>
      <color indexed="12"/>
      <name val="Arial Unicode MS"/>
      <family val="2"/>
    </font>
    <font>
      <b/>
      <u val="single"/>
      <sz val="12"/>
      <name val="Arial Unicode MS"/>
      <family val="2"/>
    </font>
    <font>
      <sz val="12"/>
      <color indexed="32"/>
      <name val="Arial Unicode MS"/>
      <family val="2"/>
    </font>
    <font>
      <sz val="12"/>
      <color indexed="17"/>
      <name val="Arial Unicode MS"/>
      <family val="2"/>
    </font>
    <font>
      <sz val="8"/>
      <name val="Arial MT"/>
      <family val="0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22"/>
      <name val="Arial"/>
      <family val="2"/>
    </font>
    <font>
      <i/>
      <sz val="12"/>
      <name val="Arial"/>
      <family val="2"/>
    </font>
    <font>
      <b/>
      <sz val="14"/>
      <color indexed="8"/>
      <name val="Arial"/>
      <family val="2"/>
    </font>
    <font>
      <sz val="10"/>
      <name val="Arial MT"/>
      <family val="0"/>
    </font>
    <font>
      <b/>
      <sz val="12"/>
      <color indexed="10"/>
      <name val="Arial Unicode MS"/>
      <family val="2"/>
    </font>
    <font>
      <b/>
      <sz val="10"/>
      <name val="Arial MT"/>
      <family val="0"/>
    </font>
    <font>
      <b/>
      <sz val="12"/>
      <color indexed="32"/>
      <name val="Arial"/>
      <family val="2"/>
    </font>
    <font>
      <i/>
      <sz val="11"/>
      <name val="Arial"/>
      <family val="2"/>
    </font>
    <font>
      <i/>
      <sz val="11.5"/>
      <name val="Arial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 MT"/>
      <family val="0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Arial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4"/>
      <color indexed="10"/>
      <name val="Arial"/>
      <family val="2"/>
    </font>
    <font>
      <b/>
      <sz val="16"/>
      <color indexed="9"/>
      <name val="Arial"/>
      <family val="2"/>
    </font>
    <font>
      <sz val="10"/>
      <color indexed="8"/>
      <name val="Arial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 MT"/>
      <family val="0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4"/>
      <color rgb="FFFF0000"/>
      <name val="Arial"/>
      <family val="2"/>
    </font>
    <font>
      <b/>
      <sz val="16"/>
      <color theme="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00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 style="thin">
        <color rgb="FF002060"/>
      </left>
      <right style="thin">
        <color rgb="FF002060"/>
      </right>
      <top style="medium"/>
      <bottom>
        <color indexed="63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medium"/>
    </border>
    <border>
      <left style="thin">
        <color rgb="FF002060"/>
      </left>
      <right style="thin">
        <color rgb="FF002060"/>
      </right>
      <top style="thin"/>
      <bottom style="thin"/>
    </border>
    <border>
      <left style="thin">
        <color rgb="FF002060"/>
      </left>
      <right style="thin">
        <color rgb="FF002060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002060"/>
      </bottom>
    </border>
    <border>
      <left style="double">
        <color rgb="FF002060"/>
      </left>
      <right>
        <color indexed="63"/>
      </right>
      <top style="double">
        <color rgb="FF002060"/>
      </top>
      <bottom style="double">
        <color rgb="FF002060"/>
      </bottom>
    </border>
    <border>
      <left>
        <color indexed="63"/>
      </left>
      <right style="double">
        <color rgb="FF002060"/>
      </right>
      <top style="double">
        <color rgb="FF002060"/>
      </top>
      <bottom style="double">
        <color rgb="FF002060"/>
      </bottom>
    </border>
    <border>
      <left style="double">
        <color rgb="FF002060"/>
      </left>
      <right>
        <color indexed="63"/>
      </right>
      <top style="double">
        <color rgb="FF002060"/>
      </top>
      <bottom>
        <color indexed="63"/>
      </bottom>
    </border>
    <border>
      <left style="double">
        <color rgb="FF002060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rgb="FF002060"/>
      </right>
      <top>
        <color indexed="63"/>
      </top>
      <bottom>
        <color indexed="63"/>
      </bottom>
    </border>
    <border>
      <left style="double">
        <color rgb="FF002060"/>
      </left>
      <right style="double">
        <color indexed="8"/>
      </right>
      <top>
        <color indexed="63"/>
      </top>
      <bottom>
        <color indexed="63"/>
      </bottom>
    </border>
    <border>
      <left style="double">
        <color rgb="FF002060"/>
      </left>
      <right style="double">
        <color indexed="8"/>
      </right>
      <top>
        <color indexed="63"/>
      </top>
      <bottom style="double">
        <color rgb="FF002060"/>
      </bottom>
    </border>
    <border>
      <left style="double">
        <color rgb="FF002060"/>
      </left>
      <right style="thin"/>
      <top style="medium"/>
      <bottom style="thin"/>
    </border>
    <border>
      <left>
        <color indexed="63"/>
      </left>
      <right style="double">
        <color rgb="FF002060"/>
      </right>
      <top style="medium"/>
      <bottom>
        <color indexed="63"/>
      </bottom>
    </border>
    <border>
      <left style="double">
        <color rgb="FF002060"/>
      </left>
      <right style="thin"/>
      <top style="thin"/>
      <bottom style="thin"/>
    </border>
    <border>
      <left>
        <color indexed="63"/>
      </left>
      <right style="double">
        <color rgb="FF002060"/>
      </right>
      <top style="thin"/>
      <bottom style="thin"/>
    </border>
    <border>
      <left style="thin"/>
      <right style="double">
        <color rgb="FF002060"/>
      </right>
      <top style="thin"/>
      <bottom style="thin"/>
    </border>
    <border>
      <left style="double">
        <color rgb="FF002060"/>
      </left>
      <right style="thin"/>
      <top style="thin"/>
      <bottom>
        <color indexed="63"/>
      </bottom>
    </border>
    <border>
      <left>
        <color indexed="63"/>
      </left>
      <right style="double">
        <color rgb="FF002060"/>
      </right>
      <top style="thin"/>
      <bottom>
        <color indexed="63"/>
      </bottom>
    </border>
    <border>
      <left style="double">
        <color rgb="FF002060"/>
      </left>
      <right>
        <color indexed="63"/>
      </right>
      <top style="medium"/>
      <bottom style="medium"/>
    </border>
    <border>
      <left>
        <color indexed="63"/>
      </left>
      <right style="double">
        <color rgb="FF002060"/>
      </right>
      <top style="medium"/>
      <bottom style="medium"/>
    </border>
    <border>
      <left style="thin"/>
      <right style="double">
        <color rgb="FF002060"/>
      </right>
      <top style="medium"/>
      <bottom style="thin"/>
    </border>
    <border>
      <left style="double">
        <color rgb="FF002060"/>
      </left>
      <right style="thin"/>
      <top style="thin"/>
      <bottom style="medium"/>
    </border>
    <border>
      <left style="thin"/>
      <right style="double">
        <color rgb="FF002060"/>
      </right>
      <top style="thin"/>
      <bottom style="medium"/>
    </border>
    <border>
      <left style="double">
        <color rgb="FF002060"/>
      </left>
      <right style="medium"/>
      <top style="medium"/>
      <bottom>
        <color indexed="63"/>
      </bottom>
    </border>
    <border>
      <left style="double">
        <color rgb="FF002060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002060"/>
      </left>
      <right style="medium"/>
      <top style="medium"/>
      <bottom style="thin"/>
    </border>
    <border>
      <left style="double">
        <color rgb="FF002060"/>
      </left>
      <right style="medium"/>
      <top style="thin"/>
      <bottom style="thin"/>
    </border>
    <border>
      <left style="double">
        <color rgb="FF002060"/>
      </left>
      <right style="medium"/>
      <top style="thin"/>
      <bottom style="medium"/>
    </border>
    <border>
      <left style="double">
        <color rgb="FF002060"/>
      </left>
      <right>
        <color indexed="63"/>
      </right>
      <top>
        <color indexed="63"/>
      </top>
      <bottom style="double">
        <color rgb="FF002060"/>
      </bottom>
    </border>
    <border>
      <left>
        <color indexed="63"/>
      </left>
      <right style="double">
        <color rgb="FF002060"/>
      </right>
      <top>
        <color indexed="63"/>
      </top>
      <bottom style="double">
        <color rgb="FF002060"/>
      </bottom>
    </border>
    <border>
      <left style="double"/>
      <right style="double"/>
      <top style="double"/>
      <bottom style="double"/>
    </border>
    <border>
      <left style="thin">
        <color rgb="FF002060"/>
      </left>
      <right style="thin">
        <color rgb="FF002060"/>
      </right>
      <top style="thin"/>
      <bottom style="thin">
        <color rgb="FF002060"/>
      </bottom>
    </border>
    <border>
      <left style="double">
        <color rgb="FF002060"/>
      </left>
      <right style="double">
        <color rgb="FF002060"/>
      </right>
      <top style="double">
        <color rgb="FF002060"/>
      </top>
      <bottom>
        <color indexed="63"/>
      </bottom>
    </border>
    <border>
      <left style="double">
        <color rgb="FF002060"/>
      </left>
      <right style="double">
        <color rgb="FF002060"/>
      </right>
      <top>
        <color indexed="63"/>
      </top>
      <bottom style="double">
        <color rgb="FF002060"/>
      </bottom>
    </border>
    <border>
      <left style="double">
        <color rgb="FF002060"/>
      </left>
      <right>
        <color indexed="63"/>
      </right>
      <top style="double">
        <color rgb="FF002060"/>
      </top>
      <bottom style="medium"/>
    </border>
    <border>
      <left>
        <color indexed="63"/>
      </left>
      <right style="double">
        <color rgb="FF002060"/>
      </right>
      <top style="double">
        <color rgb="FF002060"/>
      </top>
      <bottom style="medium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rgb="FF002060"/>
      </left>
      <right>
        <color indexed="63"/>
      </right>
      <top style="thin">
        <color rgb="FF002060"/>
      </top>
      <bottom>
        <color indexed="63"/>
      </bottom>
    </border>
    <border>
      <left>
        <color indexed="63"/>
      </left>
      <right style="thin">
        <color rgb="FF002060"/>
      </right>
      <top style="thin">
        <color rgb="FF002060"/>
      </top>
      <bottom>
        <color indexed="63"/>
      </bottom>
    </border>
    <border>
      <left style="thin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2060"/>
      </right>
      <top>
        <color indexed="63"/>
      </top>
      <bottom>
        <color indexed="63"/>
      </bottom>
    </border>
    <border>
      <left style="thin">
        <color rgb="FF002060"/>
      </left>
      <right>
        <color indexed="63"/>
      </right>
      <top>
        <color indexed="63"/>
      </top>
      <bottom style="thin">
        <color rgb="FF002060"/>
      </bottom>
    </border>
    <border>
      <left>
        <color indexed="63"/>
      </left>
      <right style="thin">
        <color rgb="FF002060"/>
      </right>
      <top>
        <color indexed="63"/>
      </top>
      <bottom style="thin">
        <color rgb="FF002060"/>
      </bottom>
    </border>
  </borders>
  <cellStyleXfs count="66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39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235">
    <xf numFmtId="39" fontId="0" fillId="0" borderId="0" xfId="0" applyAlignment="1">
      <alignment/>
    </xf>
    <xf numFmtId="186" fontId="6" fillId="0" borderId="0" xfId="0" applyNumberFormat="1" applyFont="1" applyAlignment="1">
      <alignment/>
    </xf>
    <xf numFmtId="39" fontId="6" fillId="0" borderId="0" xfId="0" applyFont="1" applyAlignment="1">
      <alignment/>
    </xf>
    <xf numFmtId="39" fontId="6" fillId="0" borderId="0" xfId="0" applyNumberFormat="1" applyFont="1" applyAlignment="1" applyProtection="1">
      <alignment/>
      <protection/>
    </xf>
    <xf numFmtId="39" fontId="7" fillId="0" borderId="0" xfId="0" applyFont="1" applyBorder="1" applyAlignment="1">
      <alignment horizontal="center"/>
    </xf>
    <xf numFmtId="39" fontId="8" fillId="0" borderId="0" xfId="0" applyFont="1" applyBorder="1" applyAlignment="1">
      <alignment horizontal="left"/>
    </xf>
    <xf numFmtId="39" fontId="6" fillId="0" borderId="0" xfId="0" applyFont="1" applyAlignment="1">
      <alignment horizontal="left"/>
    </xf>
    <xf numFmtId="39" fontId="6" fillId="0" borderId="0" xfId="0" applyNumberFormat="1" applyFont="1" applyAlignment="1" applyProtection="1">
      <alignment horizontal="left"/>
      <protection/>
    </xf>
    <xf numFmtId="39" fontId="9" fillId="0" borderId="0" xfId="59" applyFont="1" applyAlignment="1">
      <alignment horizontal="left"/>
      <protection/>
    </xf>
    <xf numFmtId="43" fontId="6" fillId="0" borderId="0" xfId="44" applyFont="1" applyAlignment="1" applyProtection="1">
      <alignment horizontal="left"/>
      <protection/>
    </xf>
    <xf numFmtId="39" fontId="6" fillId="0" borderId="0" xfId="59" applyFont="1" applyAlignment="1">
      <alignment horizontal="left"/>
      <protection/>
    </xf>
    <xf numFmtId="1" fontId="10" fillId="0" borderId="0" xfId="59" applyNumberFormat="1" applyFont="1" applyAlignment="1" applyProtection="1">
      <alignment horizontal="left"/>
      <protection/>
    </xf>
    <xf numFmtId="186" fontId="10" fillId="0" borderId="0" xfId="59" applyNumberFormat="1" applyFont="1" applyFill="1" applyAlignment="1">
      <alignment horizontal="left"/>
      <protection/>
    </xf>
    <xf numFmtId="39" fontId="11" fillId="0" borderId="0" xfId="59" applyFont="1" applyAlignment="1">
      <alignment horizontal="left"/>
      <protection/>
    </xf>
    <xf numFmtId="37" fontId="12" fillId="0" borderId="0" xfId="59" applyNumberFormat="1" applyFont="1" applyAlignment="1">
      <alignment horizontal="left"/>
      <protection/>
    </xf>
    <xf numFmtId="39" fontId="6" fillId="0" borderId="0" xfId="59" applyFont="1" applyAlignment="1" applyProtection="1">
      <alignment horizontal="left"/>
      <protection/>
    </xf>
    <xf numFmtId="172" fontId="12" fillId="33" borderId="0" xfId="59" applyNumberFormat="1" applyFont="1" applyFill="1" applyAlignment="1" applyProtection="1">
      <alignment horizontal="left"/>
      <protection/>
    </xf>
    <xf numFmtId="184" fontId="13" fillId="0" borderId="0" xfId="59" applyNumberFormat="1" applyFont="1" applyAlignment="1">
      <alignment horizontal="left"/>
      <protection/>
    </xf>
    <xf numFmtId="44" fontId="6" fillId="0" borderId="0" xfId="47" applyFont="1" applyAlignment="1">
      <alignment horizontal="left"/>
    </xf>
    <xf numFmtId="49" fontId="6" fillId="0" borderId="0" xfId="59" applyNumberFormat="1" applyFont="1" applyAlignment="1">
      <alignment horizontal="left"/>
      <protection/>
    </xf>
    <xf numFmtId="39" fontId="12" fillId="0" borderId="0" xfId="59" applyFont="1" applyAlignment="1">
      <alignment horizontal="left"/>
      <protection/>
    </xf>
    <xf numFmtId="39" fontId="8" fillId="0" borderId="0" xfId="59" applyFont="1" applyAlignment="1">
      <alignment horizontal="left"/>
      <protection/>
    </xf>
    <xf numFmtId="186" fontId="8" fillId="0" borderId="0" xfId="0" applyNumberFormat="1" applyFont="1" applyAlignment="1">
      <alignment/>
    </xf>
    <xf numFmtId="39" fontId="8" fillId="0" borderId="0" xfId="0" applyFont="1" applyAlignment="1">
      <alignment horizontal="left"/>
    </xf>
    <xf numFmtId="39" fontId="8" fillId="0" borderId="0" xfId="0" applyFont="1" applyAlignment="1">
      <alignment/>
    </xf>
    <xf numFmtId="39" fontId="4" fillId="34" borderId="0" xfId="0" applyFont="1" applyFill="1" applyAlignment="1" applyProtection="1">
      <alignment/>
      <protection/>
    </xf>
    <xf numFmtId="39" fontId="4" fillId="34" borderId="0" xfId="0" applyNumberFormat="1" applyFont="1" applyFill="1" applyAlignment="1" applyProtection="1">
      <alignment/>
      <protection/>
    </xf>
    <xf numFmtId="39" fontId="5" fillId="34" borderId="0" xfId="0" applyFont="1" applyFill="1" applyBorder="1" applyAlignment="1" applyProtection="1">
      <alignment horizontal="center"/>
      <protection/>
    </xf>
    <xf numFmtId="0" fontId="4" fillId="34" borderId="0" xfId="0" applyNumberFormat="1" applyFont="1" applyFill="1" applyAlignment="1" applyProtection="1">
      <alignment/>
      <protection/>
    </xf>
    <xf numFmtId="39" fontId="4" fillId="0" borderId="0" xfId="0" applyFont="1" applyAlignment="1" applyProtection="1">
      <alignment/>
      <protection/>
    </xf>
    <xf numFmtId="39" fontId="4" fillId="35" borderId="0" xfId="0" applyFont="1" applyFill="1" applyBorder="1" applyAlignment="1" applyProtection="1">
      <alignment/>
      <protection/>
    </xf>
    <xf numFmtId="191" fontId="4" fillId="36" borderId="10" xfId="0" applyNumberFormat="1" applyFont="1" applyFill="1" applyBorder="1" applyAlignment="1" applyProtection="1">
      <alignment/>
      <protection locked="0"/>
    </xf>
    <xf numFmtId="14" fontId="4" fillId="0" borderId="0" xfId="0" applyNumberFormat="1" applyFont="1" applyAlignment="1" applyProtection="1">
      <alignment horizontal="right"/>
      <protection/>
    </xf>
    <xf numFmtId="14" fontId="4" fillId="0" borderId="0" xfId="0" applyNumberFormat="1" applyFont="1" applyAlignment="1" applyProtection="1">
      <alignment/>
      <protection/>
    </xf>
    <xf numFmtId="191" fontId="4" fillId="36" borderId="0" xfId="0" applyNumberFormat="1" applyFont="1" applyFill="1" applyBorder="1" applyAlignment="1" applyProtection="1">
      <alignment/>
      <protection locked="0"/>
    </xf>
    <xf numFmtId="15" fontId="4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182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39" fontId="4" fillId="0" borderId="0" xfId="0" applyFont="1" applyBorder="1" applyAlignment="1" applyProtection="1">
      <alignment/>
      <protection/>
    </xf>
    <xf numFmtId="15" fontId="4" fillId="34" borderId="0" xfId="0" applyNumberFormat="1" applyFont="1" applyFill="1" applyAlignment="1" applyProtection="1">
      <alignment/>
      <protection/>
    </xf>
    <xf numFmtId="15" fontId="4" fillId="37" borderId="0" xfId="0" applyNumberFormat="1" applyFont="1" applyFill="1" applyAlignment="1" applyProtection="1">
      <alignment/>
      <protection/>
    </xf>
    <xf numFmtId="10" fontId="18" fillId="35" borderId="11" xfId="62" applyNumberFormat="1" applyFont="1" applyFill="1" applyBorder="1" applyAlignment="1" applyProtection="1">
      <alignment/>
      <protection/>
    </xf>
    <xf numFmtId="39" fontId="17" fillId="0" borderId="0" xfId="0" applyFont="1" applyBorder="1" applyAlignment="1" applyProtection="1">
      <alignment/>
      <protection/>
    </xf>
    <xf numFmtId="39" fontId="1" fillId="0" borderId="0" xfId="0" applyFont="1" applyAlignment="1" applyProtection="1">
      <alignment/>
      <protection/>
    </xf>
    <xf numFmtId="39" fontId="4" fillId="0" borderId="0" xfId="0" applyFont="1" applyAlignment="1" applyProtection="1">
      <alignment vertical="center"/>
      <protection/>
    </xf>
    <xf numFmtId="15" fontId="4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182" fontId="4" fillId="0" borderId="0" xfId="0" applyNumberFormat="1" applyFont="1" applyAlignment="1" applyProtection="1">
      <alignment vertical="center"/>
      <protection/>
    </xf>
    <xf numFmtId="1" fontId="4" fillId="0" borderId="0" xfId="0" applyNumberFormat="1" applyFont="1" applyAlignment="1" applyProtection="1">
      <alignment vertical="center"/>
      <protection/>
    </xf>
    <xf numFmtId="39" fontId="4" fillId="34" borderId="0" xfId="0" applyFont="1" applyFill="1" applyAlignment="1" applyProtection="1">
      <alignment vertical="center"/>
      <protection/>
    </xf>
    <xf numFmtId="39" fontId="4" fillId="4" borderId="12" xfId="0" applyFont="1" applyFill="1" applyBorder="1" applyAlignment="1" applyProtection="1">
      <alignment/>
      <protection/>
    </xf>
    <xf numFmtId="39" fontId="19" fillId="4" borderId="13" xfId="0" applyFont="1" applyFill="1" applyBorder="1" applyAlignment="1" applyProtection="1">
      <alignment vertical="top" wrapText="1"/>
      <protection/>
    </xf>
    <xf numFmtId="39" fontId="19" fillId="4" borderId="14" xfId="0" applyFont="1" applyFill="1" applyBorder="1" applyAlignment="1" applyProtection="1">
      <alignment vertical="top" wrapText="1"/>
      <protection/>
    </xf>
    <xf numFmtId="39" fontId="21" fillId="0" borderId="0" xfId="0" applyFont="1" applyAlignment="1">
      <alignment/>
    </xf>
    <xf numFmtId="49" fontId="15" fillId="0" borderId="0" xfId="0" applyNumberFormat="1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 horizontal="right"/>
      <protection/>
    </xf>
    <xf numFmtId="49" fontId="21" fillId="0" borderId="0" xfId="0" applyNumberFormat="1" applyFont="1" applyAlignment="1">
      <alignment/>
    </xf>
    <xf numFmtId="191" fontId="9" fillId="38" borderId="10" xfId="0" applyNumberFormat="1" applyFont="1" applyFill="1" applyBorder="1" applyAlignment="1" applyProtection="1">
      <alignment/>
      <protection locked="0"/>
    </xf>
    <xf numFmtId="39" fontId="21" fillId="0" borderId="0" xfId="0" applyFont="1" applyAlignment="1" quotePrefix="1">
      <alignment/>
    </xf>
    <xf numFmtId="14" fontId="21" fillId="0" borderId="0" xfId="0" applyNumberFormat="1" applyFont="1" applyAlignment="1">
      <alignment/>
    </xf>
    <xf numFmtId="37" fontId="21" fillId="0" borderId="0" xfId="0" applyNumberFormat="1" applyFont="1" applyAlignment="1">
      <alignment/>
    </xf>
    <xf numFmtId="49" fontId="79" fillId="0" borderId="0" xfId="0" applyNumberFormat="1" applyFont="1" applyAlignment="1">
      <alignment/>
    </xf>
    <xf numFmtId="39" fontId="80" fillId="38" borderId="0" xfId="0" applyFont="1" applyFill="1" applyAlignment="1" applyProtection="1">
      <alignment/>
      <protection/>
    </xf>
    <xf numFmtId="14" fontId="80" fillId="38" borderId="0" xfId="0" applyNumberFormat="1" applyFont="1" applyFill="1" applyAlignment="1" applyProtection="1">
      <alignment/>
      <protection/>
    </xf>
    <xf numFmtId="39" fontId="23" fillId="0" borderId="15" xfId="0" applyFont="1" applyBorder="1" applyAlignment="1">
      <alignment horizontal="center" vertical="center"/>
    </xf>
    <xf numFmtId="39" fontId="80" fillId="34" borderId="0" xfId="0" applyFont="1" applyFill="1" applyAlignment="1" applyProtection="1">
      <alignment/>
      <protection/>
    </xf>
    <xf numFmtId="39" fontId="16" fillId="34" borderId="0" xfId="0" applyFont="1" applyFill="1" applyBorder="1" applyAlignment="1" applyProtection="1">
      <alignment/>
      <protection/>
    </xf>
    <xf numFmtId="39" fontId="5" fillId="34" borderId="0" xfId="0" applyFont="1" applyFill="1" applyBorder="1" applyAlignment="1" applyProtection="1">
      <alignment/>
      <protection/>
    </xf>
    <xf numFmtId="39" fontId="4" fillId="39" borderId="16" xfId="0" applyFont="1" applyFill="1" applyBorder="1" applyAlignment="1" applyProtection="1">
      <alignment/>
      <protection/>
    </xf>
    <xf numFmtId="39" fontId="4" fillId="39" borderId="11" xfId="0" applyFont="1" applyFill="1" applyBorder="1" applyAlignment="1" applyProtection="1">
      <alignment/>
      <protection/>
    </xf>
    <xf numFmtId="39" fontId="4" fillId="39" borderId="0" xfId="0" applyFont="1" applyFill="1" applyBorder="1" applyAlignment="1" applyProtection="1">
      <alignment/>
      <protection/>
    </xf>
    <xf numFmtId="39" fontId="4" fillId="39" borderId="17" xfId="0" applyFont="1" applyFill="1" applyBorder="1" applyAlignment="1" applyProtection="1">
      <alignment/>
      <protection/>
    </xf>
    <xf numFmtId="39" fontId="4" fillId="39" borderId="11" xfId="0" applyFont="1" applyFill="1" applyBorder="1" applyAlignment="1" applyProtection="1">
      <alignment horizontal="left"/>
      <protection/>
    </xf>
    <xf numFmtId="39" fontId="4" fillId="39" borderId="0" xfId="0" applyFont="1" applyFill="1" applyBorder="1" applyAlignment="1" applyProtection="1">
      <alignment horizontal="left"/>
      <protection/>
    </xf>
    <xf numFmtId="39" fontId="4" fillId="39" borderId="18" xfId="0" applyFont="1" applyFill="1" applyBorder="1" applyAlignment="1" applyProtection="1">
      <alignment/>
      <protection/>
    </xf>
    <xf numFmtId="166" fontId="4" fillId="39" borderId="0" xfId="0" applyNumberFormat="1" applyFont="1" applyFill="1" applyBorder="1" applyAlignment="1" applyProtection="1">
      <alignment/>
      <protection locked="0"/>
    </xf>
    <xf numFmtId="39" fontId="4" fillId="39" borderId="13" xfId="0" applyFont="1" applyFill="1" applyBorder="1" applyAlignment="1" applyProtection="1">
      <alignment/>
      <protection/>
    </xf>
    <xf numFmtId="39" fontId="4" fillId="39" borderId="14" xfId="0" applyFont="1" applyFill="1" applyBorder="1" applyAlignment="1" applyProtection="1">
      <alignment/>
      <protection/>
    </xf>
    <xf numFmtId="39" fontId="4" fillId="39" borderId="12" xfId="0" applyFont="1" applyFill="1" applyBorder="1" applyAlignment="1" applyProtection="1">
      <alignment/>
      <protection/>
    </xf>
    <xf numFmtId="39" fontId="17" fillId="39" borderId="19" xfId="0" applyFont="1" applyFill="1" applyBorder="1" applyAlignment="1" applyProtection="1">
      <alignment/>
      <protection locked="0"/>
    </xf>
    <xf numFmtId="39" fontId="22" fillId="40" borderId="20" xfId="0" applyFont="1" applyFill="1" applyBorder="1" applyAlignment="1" applyProtection="1">
      <alignment/>
      <protection locked="0"/>
    </xf>
    <xf numFmtId="39" fontId="17" fillId="40" borderId="20" xfId="0" applyFont="1" applyFill="1" applyBorder="1" applyAlignment="1" applyProtection="1">
      <alignment/>
      <protection locked="0"/>
    </xf>
    <xf numFmtId="192" fontId="5" fillId="39" borderId="21" xfId="0" applyNumberFormat="1" applyFont="1" applyFill="1" applyBorder="1" applyAlignment="1" applyProtection="1">
      <alignment/>
      <protection locked="0"/>
    </xf>
    <xf numFmtId="191" fontId="5" fillId="39" borderId="21" xfId="0" applyNumberFormat="1" applyFont="1" applyFill="1" applyBorder="1" applyAlignment="1" applyProtection="1">
      <alignment/>
      <protection locked="0"/>
    </xf>
    <xf numFmtId="195" fontId="24" fillId="41" borderId="21" xfId="45" applyNumberFormat="1" applyFont="1" applyFill="1" applyBorder="1" applyAlignment="1" applyProtection="1">
      <alignment vertical="justify"/>
      <protection locked="0"/>
    </xf>
    <xf numFmtId="166" fontId="5" fillId="39" borderId="21" xfId="0" applyNumberFormat="1" applyFont="1" applyFill="1" applyBorder="1" applyAlignment="1" applyProtection="1">
      <alignment/>
      <protection locked="0"/>
    </xf>
    <xf numFmtId="49" fontId="5" fillId="39" borderId="0" xfId="0" applyNumberFormat="1" applyFont="1" applyFill="1" applyBorder="1" applyAlignment="1" applyProtection="1">
      <alignment horizontal="center"/>
      <protection/>
    </xf>
    <xf numFmtId="166" fontId="5" fillId="39" borderId="21" xfId="0" applyNumberFormat="1" applyFont="1" applyFill="1" applyBorder="1" applyAlignment="1" applyProtection="1">
      <alignment/>
      <protection/>
    </xf>
    <xf numFmtId="192" fontId="5" fillId="39" borderId="22" xfId="0" applyNumberFormat="1" applyFont="1" applyFill="1" applyBorder="1" applyAlignment="1" applyProtection="1">
      <alignment/>
      <protection locked="0"/>
    </xf>
    <xf numFmtId="166" fontId="5" fillId="39" borderId="23" xfId="0" applyNumberFormat="1" applyFont="1" applyFill="1" applyBorder="1" applyAlignment="1" applyProtection="1">
      <alignment/>
      <protection/>
    </xf>
    <xf numFmtId="166" fontId="5" fillId="39" borderId="0" xfId="0" applyNumberFormat="1" applyFont="1" applyFill="1" applyBorder="1" applyAlignment="1" applyProtection="1">
      <alignment/>
      <protection/>
    </xf>
    <xf numFmtId="171" fontId="5" fillId="39" borderId="0" xfId="0" applyNumberFormat="1" applyFont="1" applyFill="1" applyBorder="1" applyAlignment="1" applyProtection="1">
      <alignment/>
      <protection locked="0"/>
    </xf>
    <xf numFmtId="39" fontId="4" fillId="34" borderId="24" xfId="0" applyFont="1" applyFill="1" applyBorder="1" applyAlignment="1" applyProtection="1">
      <alignment/>
      <protection/>
    </xf>
    <xf numFmtId="39" fontId="4" fillId="34" borderId="25" xfId="0" applyFont="1" applyFill="1" applyBorder="1" applyAlignment="1" applyProtection="1">
      <alignment/>
      <protection/>
    </xf>
    <xf numFmtId="39" fontId="4" fillId="34" borderId="26" xfId="0" applyFont="1" applyFill="1" applyBorder="1" applyAlignment="1" applyProtection="1">
      <alignment/>
      <protection/>
    </xf>
    <xf numFmtId="39" fontId="16" fillId="34" borderId="27" xfId="0" applyFont="1" applyFill="1" applyBorder="1" applyAlignment="1" applyProtection="1">
      <alignment/>
      <protection/>
    </xf>
    <xf numFmtId="39" fontId="5" fillId="34" borderId="28" xfId="0" applyFont="1" applyFill="1" applyBorder="1" applyAlignment="1" applyProtection="1">
      <alignment/>
      <protection/>
    </xf>
    <xf numFmtId="39" fontId="81" fillId="42" borderId="29" xfId="0" applyFont="1" applyFill="1" applyBorder="1" applyAlignment="1" applyProtection="1">
      <alignment vertical="center"/>
      <protection/>
    </xf>
    <xf numFmtId="39" fontId="4" fillId="42" borderId="16" xfId="0" applyFont="1" applyFill="1" applyBorder="1" applyAlignment="1" applyProtection="1">
      <alignment/>
      <protection/>
    </xf>
    <xf numFmtId="39" fontId="4" fillId="42" borderId="30" xfId="0" applyFont="1" applyFill="1" applyBorder="1" applyAlignment="1" applyProtection="1">
      <alignment/>
      <protection/>
    </xf>
    <xf numFmtId="39" fontId="81" fillId="42" borderId="11" xfId="0" applyFont="1" applyFill="1" applyBorder="1" applyAlignment="1" applyProtection="1">
      <alignment/>
      <protection/>
    </xf>
    <xf numFmtId="39" fontId="80" fillId="42" borderId="0" xfId="0" applyFont="1" applyFill="1" applyBorder="1" applyAlignment="1" applyProtection="1">
      <alignment/>
      <protection/>
    </xf>
    <xf numFmtId="39" fontId="81" fillId="42" borderId="0" xfId="0" applyFont="1" applyFill="1" applyBorder="1" applyAlignment="1" applyProtection="1">
      <alignment/>
      <protection/>
    </xf>
    <xf numFmtId="39" fontId="80" fillId="42" borderId="17" xfId="0" applyFont="1" applyFill="1" applyBorder="1" applyAlignment="1" applyProtection="1">
      <alignment/>
      <protection/>
    </xf>
    <xf numFmtId="39" fontId="4" fillId="38" borderId="11" xfId="0" applyFont="1" applyFill="1" applyBorder="1" applyAlignment="1" applyProtection="1">
      <alignment/>
      <protection/>
    </xf>
    <xf numFmtId="39" fontId="4" fillId="38" borderId="0" xfId="0" applyFont="1" applyFill="1" applyBorder="1" applyAlignment="1" applyProtection="1">
      <alignment/>
      <protection/>
    </xf>
    <xf numFmtId="39" fontId="4" fillId="39" borderId="29" xfId="0" applyFont="1" applyFill="1" applyBorder="1" applyAlignment="1" applyProtection="1">
      <alignment/>
      <protection/>
    </xf>
    <xf numFmtId="39" fontId="5" fillId="39" borderId="17" xfId="0" applyFont="1" applyFill="1" applyBorder="1" applyAlignment="1" applyProtection="1">
      <alignment horizontal="fill"/>
      <protection/>
    </xf>
    <xf numFmtId="39" fontId="5" fillId="43" borderId="30" xfId="0" applyFont="1" applyFill="1" applyBorder="1" applyAlignment="1" applyProtection="1">
      <alignment/>
      <protection/>
    </xf>
    <xf numFmtId="166" fontId="5" fillId="43" borderId="17" xfId="42" applyNumberFormat="1" applyFont="1" applyFill="1" applyBorder="1" applyAlignment="1" applyProtection="1">
      <alignment/>
      <protection/>
    </xf>
    <xf numFmtId="166" fontId="5" fillId="43" borderId="17" xfId="42" applyNumberFormat="1" applyFont="1" applyFill="1" applyBorder="1" applyAlignment="1" applyProtection="1">
      <alignment horizontal="fill"/>
      <protection/>
    </xf>
    <xf numFmtId="166" fontId="17" fillId="43" borderId="17" xfId="42" applyNumberFormat="1" applyFont="1" applyFill="1" applyBorder="1" applyAlignment="1" applyProtection="1">
      <alignment/>
      <protection/>
    </xf>
    <xf numFmtId="39" fontId="19" fillId="2" borderId="11" xfId="0" applyFont="1" applyFill="1" applyBorder="1" applyAlignment="1" applyProtection="1">
      <alignment vertical="top" wrapText="1"/>
      <protection/>
    </xf>
    <xf numFmtId="39" fontId="19" fillId="2" borderId="0" xfId="0" applyFont="1" applyFill="1" applyBorder="1" applyAlignment="1" applyProtection="1">
      <alignment vertical="top" wrapText="1"/>
      <protection/>
    </xf>
    <xf numFmtId="166" fontId="5" fillId="38" borderId="17" xfId="0" applyNumberFormat="1" applyFont="1" applyFill="1" applyBorder="1" applyAlignment="1" applyProtection="1">
      <alignment/>
      <protection/>
    </xf>
    <xf numFmtId="166" fontId="5" fillId="38" borderId="17" xfId="42" applyNumberFormat="1" applyFont="1" applyFill="1" applyBorder="1" applyAlignment="1" applyProtection="1">
      <alignment/>
      <protection/>
    </xf>
    <xf numFmtId="166" fontId="5" fillId="38" borderId="17" xfId="42" applyNumberFormat="1" applyFont="1" applyFill="1" applyBorder="1" applyAlignment="1" applyProtection="1">
      <alignment horizontal="fill"/>
      <protection/>
    </xf>
    <xf numFmtId="166" fontId="17" fillId="44" borderId="17" xfId="42" applyNumberFormat="1" applyFont="1" applyFill="1" applyBorder="1" applyAlignment="1" applyProtection="1">
      <alignment/>
      <protection/>
    </xf>
    <xf numFmtId="166" fontId="17" fillId="38" borderId="17" xfId="42" applyNumberFormat="1" applyFont="1" applyFill="1" applyBorder="1" applyAlignment="1" applyProtection="1">
      <alignment/>
      <protection/>
    </xf>
    <xf numFmtId="39" fontId="5" fillId="38" borderId="17" xfId="0" applyFont="1" applyFill="1" applyBorder="1" applyAlignment="1" applyProtection="1">
      <alignment horizontal="fill"/>
      <protection/>
    </xf>
    <xf numFmtId="39" fontId="4" fillId="38" borderId="31" xfId="0" applyFont="1" applyFill="1" applyBorder="1" applyAlignment="1" applyProtection="1">
      <alignment/>
      <protection/>
    </xf>
    <xf numFmtId="39" fontId="4" fillId="39" borderId="31" xfId="0" applyFont="1" applyFill="1" applyBorder="1" applyAlignment="1" applyProtection="1">
      <alignment/>
      <protection/>
    </xf>
    <xf numFmtId="10" fontId="4" fillId="39" borderId="31" xfId="0" applyNumberFormat="1" applyFont="1" applyFill="1" applyBorder="1" applyAlignment="1" applyProtection="1">
      <alignment horizontal="center"/>
      <protection/>
    </xf>
    <xf numFmtId="10" fontId="4" fillId="38" borderId="31" xfId="0" applyNumberFormat="1" applyFont="1" applyFill="1" applyBorder="1" applyAlignment="1" applyProtection="1">
      <alignment horizontal="center"/>
      <protection/>
    </xf>
    <xf numFmtId="39" fontId="4" fillId="35" borderId="31" xfId="0" applyFont="1" applyFill="1" applyBorder="1" applyAlignment="1" applyProtection="1">
      <alignment/>
      <protection/>
    </xf>
    <xf numFmtId="167" fontId="20" fillId="43" borderId="32" xfId="0" applyNumberFormat="1" applyFont="1" applyFill="1" applyBorder="1" applyAlignment="1" applyProtection="1">
      <alignment vertical="center"/>
      <protection/>
    </xf>
    <xf numFmtId="39" fontId="4" fillId="39" borderId="33" xfId="0" applyFont="1" applyFill="1" applyBorder="1" applyAlignment="1" applyProtection="1">
      <alignment horizontal="fill"/>
      <protection/>
    </xf>
    <xf numFmtId="39" fontId="27" fillId="0" borderId="0" xfId="0" applyFont="1" applyAlignment="1">
      <alignment/>
    </xf>
    <xf numFmtId="39" fontId="27" fillId="0" borderId="0" xfId="0" applyFont="1" applyAlignment="1">
      <alignment/>
    </xf>
    <xf numFmtId="39" fontId="29" fillId="0" borderId="0" xfId="0" applyFont="1" applyAlignment="1">
      <alignment/>
    </xf>
    <xf numFmtId="39" fontId="27" fillId="0" borderId="0" xfId="0" applyFont="1" applyFill="1" applyAlignment="1">
      <alignment/>
    </xf>
    <xf numFmtId="39" fontId="19" fillId="2" borderId="31" xfId="0" applyFont="1" applyFill="1" applyBorder="1" applyAlignment="1" applyProtection="1">
      <alignment vertical="top" wrapText="1"/>
      <protection/>
    </xf>
    <xf numFmtId="39" fontId="27" fillId="0" borderId="28" xfId="0" applyFont="1" applyBorder="1" applyAlignment="1">
      <alignment/>
    </xf>
    <xf numFmtId="39" fontId="27" fillId="0" borderId="31" xfId="0" applyFont="1" applyBorder="1" applyAlignment="1">
      <alignment/>
    </xf>
    <xf numFmtId="39" fontId="27" fillId="0" borderId="28" xfId="0" applyFont="1" applyBorder="1" applyAlignment="1">
      <alignment/>
    </xf>
    <xf numFmtId="39" fontId="27" fillId="0" borderId="31" xfId="0" applyFont="1" applyBorder="1" applyAlignment="1">
      <alignment/>
    </xf>
    <xf numFmtId="39" fontId="27" fillId="0" borderId="28" xfId="0" applyFont="1" applyBorder="1" applyAlignment="1">
      <alignment horizontal="left" indent="1"/>
    </xf>
    <xf numFmtId="39" fontId="50" fillId="0" borderId="28" xfId="0" applyFont="1" applyBorder="1" applyAlignment="1">
      <alignment horizontal="left" indent="6"/>
    </xf>
    <xf numFmtId="39" fontId="27" fillId="0" borderId="28" xfId="0" applyFont="1" applyBorder="1" applyAlignment="1">
      <alignment horizontal="left" indent="2"/>
    </xf>
    <xf numFmtId="39" fontId="27" fillId="0" borderId="28" xfId="0" applyFont="1" applyBorder="1" applyAlignment="1">
      <alignment horizontal="left" indent="8"/>
    </xf>
    <xf numFmtId="39" fontId="29" fillId="0" borderId="28" xfId="0" applyFont="1" applyBorder="1" applyAlignment="1">
      <alignment horizontal="left" indent="8"/>
    </xf>
    <xf numFmtId="39" fontId="51" fillId="0" borderId="28" xfId="0" applyFont="1" applyBorder="1" applyAlignment="1">
      <alignment/>
    </xf>
    <xf numFmtId="39" fontId="51" fillId="0" borderId="31" xfId="0" applyFont="1" applyBorder="1" applyAlignment="1">
      <alignment/>
    </xf>
    <xf numFmtId="39" fontId="29" fillId="0" borderId="28" xfId="0" applyFont="1" applyBorder="1" applyAlignment="1">
      <alignment horizontal="left"/>
    </xf>
    <xf numFmtId="39" fontId="29" fillId="0" borderId="31" xfId="0" applyFont="1" applyBorder="1" applyAlignment="1">
      <alignment/>
    </xf>
    <xf numFmtId="39" fontId="52" fillId="45" borderId="34" xfId="0" applyFont="1" applyFill="1" applyBorder="1" applyAlignment="1">
      <alignment vertical="center"/>
    </xf>
    <xf numFmtId="39" fontId="52" fillId="45" borderId="35" xfId="0" applyFont="1" applyFill="1" applyBorder="1" applyAlignment="1">
      <alignment vertical="center" wrapText="1"/>
    </xf>
    <xf numFmtId="39" fontId="27" fillId="39" borderId="36" xfId="0" applyFont="1" applyFill="1" applyBorder="1" applyAlignment="1">
      <alignment/>
    </xf>
    <xf numFmtId="39" fontId="27" fillId="39" borderId="37" xfId="0" applyFont="1" applyFill="1" applyBorder="1" applyAlignment="1">
      <alignment wrapText="1"/>
    </xf>
    <xf numFmtId="39" fontId="27" fillId="43" borderId="36" xfId="0" applyFont="1" applyFill="1" applyBorder="1" applyAlignment="1">
      <alignment/>
    </xf>
    <xf numFmtId="39" fontId="27" fillId="43" borderId="38" xfId="0" applyFont="1" applyFill="1" applyBorder="1" applyAlignment="1">
      <alignment wrapText="1"/>
    </xf>
    <xf numFmtId="39" fontId="27" fillId="39" borderId="38" xfId="0" applyFont="1" applyFill="1" applyBorder="1" applyAlignment="1">
      <alignment wrapText="1"/>
    </xf>
    <xf numFmtId="39" fontId="27" fillId="43" borderId="37" xfId="0" applyFont="1" applyFill="1" applyBorder="1" applyAlignment="1">
      <alignment wrapText="1"/>
    </xf>
    <xf numFmtId="39" fontId="27" fillId="39" borderId="36" xfId="0" applyFont="1" applyFill="1" applyBorder="1" applyAlignment="1">
      <alignment wrapText="1"/>
    </xf>
    <xf numFmtId="39" fontId="27" fillId="39" borderId="39" xfId="0" applyFont="1" applyFill="1" applyBorder="1" applyAlignment="1">
      <alignment/>
    </xf>
    <xf numFmtId="39" fontId="27" fillId="39" borderId="40" xfId="0" applyFont="1" applyFill="1" applyBorder="1" applyAlignment="1">
      <alignment wrapText="1"/>
    </xf>
    <xf numFmtId="39" fontId="53" fillId="43" borderId="41" xfId="0" applyFont="1" applyFill="1" applyBorder="1" applyAlignment="1">
      <alignment/>
    </xf>
    <xf numFmtId="39" fontId="27" fillId="43" borderId="42" xfId="0" applyFont="1" applyFill="1" applyBorder="1" applyAlignment="1">
      <alignment/>
    </xf>
    <xf numFmtId="39" fontId="29" fillId="0" borderId="28" xfId="0" applyFont="1" applyBorder="1" applyAlignment="1">
      <alignment/>
    </xf>
    <xf numFmtId="39" fontId="29" fillId="0" borderId="28" xfId="0" applyFont="1" applyBorder="1" applyAlignment="1">
      <alignment/>
    </xf>
    <xf numFmtId="39" fontId="52" fillId="45" borderId="43" xfId="0" applyFont="1" applyFill="1" applyBorder="1" applyAlignment="1">
      <alignment vertical="center" wrapText="1"/>
    </xf>
    <xf numFmtId="39" fontId="27" fillId="43" borderId="38" xfId="0" applyFont="1" applyFill="1" applyBorder="1" applyAlignment="1">
      <alignment horizontal="left" wrapText="1" indent="1"/>
    </xf>
    <xf numFmtId="39" fontId="27" fillId="43" borderId="44" xfId="0" applyFont="1" applyFill="1" applyBorder="1" applyAlignment="1">
      <alignment/>
    </xf>
    <xf numFmtId="39" fontId="27" fillId="43" borderId="45" xfId="0" applyFont="1" applyFill="1" applyBorder="1" applyAlignment="1">
      <alignment wrapText="1"/>
    </xf>
    <xf numFmtId="39" fontId="52" fillId="45" borderId="46" xfId="0" applyFont="1" applyFill="1" applyBorder="1" applyAlignment="1">
      <alignment vertical="center"/>
    </xf>
    <xf numFmtId="39" fontId="27" fillId="39" borderId="44" xfId="0" applyFont="1" applyFill="1" applyBorder="1" applyAlignment="1">
      <alignment/>
    </xf>
    <xf numFmtId="39" fontId="27" fillId="39" borderId="45" xfId="0" applyFont="1" applyFill="1" applyBorder="1" applyAlignment="1">
      <alignment wrapText="1"/>
    </xf>
    <xf numFmtId="39" fontId="52" fillId="45" borderId="47" xfId="0" applyFont="1" applyFill="1" applyBorder="1" applyAlignment="1">
      <alignment/>
    </xf>
    <xf numFmtId="39" fontId="27" fillId="39" borderId="48" xfId="0" applyFont="1" applyFill="1" applyBorder="1" applyAlignment="1">
      <alignment wrapText="1"/>
    </xf>
    <xf numFmtId="39" fontId="27" fillId="43" borderId="49" xfId="0" applyFont="1" applyFill="1" applyBorder="1" applyAlignment="1">
      <alignment/>
    </xf>
    <xf numFmtId="39" fontId="27" fillId="39" borderId="49" xfId="0" applyFont="1" applyFill="1" applyBorder="1" applyAlignment="1">
      <alignment/>
    </xf>
    <xf numFmtId="39" fontId="27" fillId="39" borderId="49" xfId="0" applyFont="1" applyFill="1" applyBorder="1" applyAlignment="1">
      <alignment wrapText="1"/>
    </xf>
    <xf numFmtId="39" fontId="27" fillId="39" borderId="50" xfId="0" applyFont="1" applyFill="1" applyBorder="1" applyAlignment="1">
      <alignment/>
    </xf>
    <xf numFmtId="39" fontId="54" fillId="0" borderId="28" xfId="0" applyFont="1" applyBorder="1" applyAlignment="1">
      <alignment/>
    </xf>
    <xf numFmtId="39" fontId="54" fillId="0" borderId="28" xfId="55" applyNumberFormat="1" applyFont="1" applyFill="1" applyBorder="1" applyAlignment="1" applyProtection="1">
      <alignment/>
      <protection/>
    </xf>
    <xf numFmtId="39" fontId="27" fillId="0" borderId="31" xfId="0" applyFont="1" applyFill="1" applyBorder="1" applyAlignment="1">
      <alignment/>
    </xf>
    <xf numFmtId="39" fontId="27" fillId="0" borderId="51" xfId="0" applyFont="1" applyBorder="1" applyAlignment="1">
      <alignment/>
    </xf>
    <xf numFmtId="39" fontId="27" fillId="0" borderId="52" xfId="0" applyFont="1" applyBorder="1" applyAlignment="1">
      <alignment/>
    </xf>
    <xf numFmtId="49" fontId="82" fillId="46" borderId="53" xfId="0" applyNumberFormat="1" applyFont="1" applyFill="1" applyBorder="1" applyAlignment="1">
      <alignment horizontal="center" vertical="center" wrapText="1"/>
    </xf>
    <xf numFmtId="39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/>
    </xf>
    <xf numFmtId="39" fontId="1" fillId="0" borderId="0" xfId="0" applyFont="1" applyAlignment="1">
      <alignment/>
    </xf>
    <xf numFmtId="39" fontId="80" fillId="34" borderId="28" xfId="0" applyFont="1" applyFill="1" applyBorder="1" applyAlignment="1" applyProtection="1">
      <alignment/>
      <protection/>
    </xf>
    <xf numFmtId="39" fontId="80" fillId="34" borderId="0" xfId="0" applyFont="1" applyFill="1" applyAlignment="1" applyProtection="1">
      <alignment vertical="center"/>
      <protection/>
    </xf>
    <xf numFmtId="195" fontId="5" fillId="41" borderId="21" xfId="45" applyNumberFormat="1" applyFont="1" applyFill="1" applyBorder="1" applyAlignment="1" applyProtection="1">
      <alignment vertical="justify"/>
      <protection locked="0"/>
    </xf>
    <xf numFmtId="195" fontId="5" fillId="41" borderId="21" xfId="45" applyNumberFormat="1" applyFont="1" applyFill="1" applyBorder="1" applyAlignment="1" applyProtection="1">
      <alignment vertical="justify"/>
      <protection/>
    </xf>
    <xf numFmtId="195" fontId="5" fillId="41" borderId="21" xfId="45" applyNumberFormat="1" applyFont="1" applyFill="1" applyBorder="1" applyAlignment="1" applyProtection="1">
      <alignment/>
      <protection/>
    </xf>
    <xf numFmtId="39" fontId="4" fillId="38" borderId="11" xfId="0" applyFont="1" applyFill="1" applyBorder="1" applyAlignment="1" applyProtection="1">
      <alignment wrapText="1"/>
      <protection/>
    </xf>
    <xf numFmtId="195" fontId="5" fillId="44" borderId="21" xfId="45" applyNumberFormat="1" applyFont="1" applyFill="1" applyBorder="1" applyAlignment="1" applyProtection="1">
      <alignment/>
      <protection locked="0"/>
    </xf>
    <xf numFmtId="39" fontId="4" fillId="38" borderId="17" xfId="0" applyFont="1" applyFill="1" applyBorder="1" applyAlignment="1" applyProtection="1">
      <alignment/>
      <protection/>
    </xf>
    <xf numFmtId="39" fontId="4" fillId="12" borderId="11" xfId="0" applyFont="1" applyFill="1" applyBorder="1" applyAlignment="1" applyProtection="1">
      <alignment/>
      <protection/>
    </xf>
    <xf numFmtId="39" fontId="4" fillId="12" borderId="0" xfId="0" applyFont="1" applyFill="1" applyBorder="1" applyAlignment="1" applyProtection="1">
      <alignment/>
      <protection/>
    </xf>
    <xf numFmtId="192" fontId="5" fillId="12" borderId="21" xfId="0" applyNumberFormat="1" applyFont="1" applyFill="1" applyBorder="1" applyAlignment="1" applyProtection="1">
      <alignment/>
      <protection locked="0"/>
    </xf>
    <xf numFmtId="39" fontId="4" fillId="12" borderId="17" xfId="0" applyFont="1" applyFill="1" applyBorder="1" applyAlignment="1" applyProtection="1">
      <alignment/>
      <protection/>
    </xf>
    <xf numFmtId="191" fontId="5" fillId="12" borderId="21" xfId="0" applyNumberFormat="1" applyFont="1" applyFill="1" applyBorder="1" applyAlignment="1" applyProtection="1">
      <alignment/>
      <protection locked="0"/>
    </xf>
    <xf numFmtId="192" fontId="5" fillId="12" borderId="54" xfId="0" applyNumberFormat="1" applyFont="1" applyFill="1" applyBorder="1" applyAlignment="1" applyProtection="1">
      <alignment/>
      <protection locked="0"/>
    </xf>
    <xf numFmtId="192" fontId="5" fillId="12" borderId="22" xfId="0" applyNumberFormat="1" applyFont="1" applyFill="1" applyBorder="1" applyAlignment="1" applyProtection="1">
      <alignment/>
      <protection locked="0"/>
    </xf>
    <xf numFmtId="39" fontId="17" fillId="47" borderId="20" xfId="0" applyFont="1" applyFill="1" applyBorder="1" applyAlignment="1" applyProtection="1">
      <alignment/>
      <protection locked="0"/>
    </xf>
    <xf numFmtId="39" fontId="17" fillId="12" borderId="21" xfId="0" applyFont="1" applyFill="1" applyBorder="1" applyAlignment="1" applyProtection="1">
      <alignment horizontal="center"/>
      <protection locked="0"/>
    </xf>
    <xf numFmtId="195" fontId="5" fillId="48" borderId="21" xfId="45" applyNumberFormat="1" applyFont="1" applyFill="1" applyBorder="1" applyAlignment="1" applyProtection="1">
      <alignment vertical="justify"/>
      <protection locked="0"/>
    </xf>
    <xf numFmtId="39" fontId="4" fillId="12" borderId="11" xfId="0" applyFont="1" applyFill="1" applyBorder="1" applyAlignment="1" applyProtection="1">
      <alignment wrapText="1"/>
      <protection/>
    </xf>
    <xf numFmtId="9" fontId="18" fillId="12" borderId="0" xfId="62" applyFont="1" applyFill="1" applyBorder="1" applyAlignment="1" applyProtection="1">
      <alignment wrapText="1"/>
      <protection/>
    </xf>
    <xf numFmtId="197" fontId="18" fillId="12" borderId="0" xfId="62" applyNumberFormat="1" applyFont="1" applyFill="1" applyBorder="1" applyAlignment="1" applyProtection="1">
      <alignment wrapText="1"/>
      <protection/>
    </xf>
    <xf numFmtId="39" fontId="4" fillId="12" borderId="0" xfId="0" applyFont="1" applyFill="1" applyBorder="1" applyAlignment="1" applyProtection="1">
      <alignment wrapText="1"/>
      <protection/>
    </xf>
    <xf numFmtId="10" fontId="5" fillId="12" borderId="21" xfId="0" applyNumberFormat="1" applyFont="1" applyFill="1" applyBorder="1" applyAlignment="1" applyProtection="1">
      <alignment/>
      <protection locked="0"/>
    </xf>
    <xf numFmtId="39" fontId="4" fillId="12" borderId="11" xfId="0" applyFont="1" applyFill="1" applyBorder="1" applyAlignment="1" applyProtection="1">
      <alignment horizontal="left"/>
      <protection/>
    </xf>
    <xf numFmtId="39" fontId="4" fillId="12" borderId="0" xfId="0" applyFont="1" applyFill="1" applyBorder="1" applyAlignment="1" applyProtection="1">
      <alignment horizontal="left"/>
      <protection/>
    </xf>
    <xf numFmtId="49" fontId="17" fillId="12" borderId="54" xfId="0" applyNumberFormat="1" applyFont="1" applyFill="1" applyBorder="1" applyAlignment="1" applyProtection="1">
      <alignment horizontal="center" vertical="center"/>
      <protection locked="0"/>
    </xf>
    <xf numFmtId="39" fontId="7" fillId="0" borderId="0" xfId="0" applyFont="1" applyBorder="1" applyAlignment="1">
      <alignment horizontal="right"/>
    </xf>
    <xf numFmtId="39" fontId="0" fillId="0" borderId="0" xfId="0" applyAlignment="1">
      <alignment/>
    </xf>
    <xf numFmtId="39" fontId="83" fillId="0" borderId="55" xfId="0" applyFont="1" applyBorder="1" applyAlignment="1">
      <alignment horizontal="center" vertical="center"/>
    </xf>
    <xf numFmtId="39" fontId="83" fillId="0" borderId="56" xfId="0" applyFont="1" applyBorder="1" applyAlignment="1">
      <alignment horizontal="center" vertical="center"/>
    </xf>
    <xf numFmtId="39" fontId="27" fillId="43" borderId="36" xfId="0" applyFont="1" applyFill="1" applyBorder="1" applyAlignment="1">
      <alignment/>
    </xf>
    <xf numFmtId="39" fontId="84" fillId="39" borderId="57" xfId="0" applyFont="1" applyFill="1" applyBorder="1" applyAlignment="1">
      <alignment horizontal="center" vertical="center" wrapText="1"/>
    </xf>
    <xf numFmtId="39" fontId="85" fillId="39" borderId="58" xfId="0" applyFont="1" applyFill="1" applyBorder="1" applyAlignment="1">
      <alignment horizontal="center" vertical="center" wrapText="1"/>
    </xf>
    <xf numFmtId="39" fontId="51" fillId="0" borderId="28" xfId="0" applyFont="1" applyBorder="1" applyAlignment="1">
      <alignment horizontal="center"/>
    </xf>
    <xf numFmtId="39" fontId="27" fillId="0" borderId="31" xfId="0" applyFont="1" applyBorder="1" applyAlignment="1">
      <alignment horizontal="center"/>
    </xf>
    <xf numFmtId="39" fontId="25" fillId="2" borderId="11" xfId="0" applyFont="1" applyFill="1" applyBorder="1" applyAlignment="1" applyProtection="1">
      <alignment horizontal="left" vertical="top" wrapText="1"/>
      <protection/>
    </xf>
    <xf numFmtId="39" fontId="25" fillId="2" borderId="0" xfId="0" applyFont="1" applyFill="1" applyBorder="1" applyAlignment="1" applyProtection="1">
      <alignment horizontal="left" vertical="top" wrapText="1"/>
      <protection/>
    </xf>
    <xf numFmtId="39" fontId="26" fillId="2" borderId="11" xfId="0" applyFont="1" applyFill="1" applyBorder="1" applyAlignment="1" applyProtection="1">
      <alignment horizontal="left" vertical="top" wrapText="1"/>
      <protection/>
    </xf>
    <xf numFmtId="39" fontId="26" fillId="2" borderId="0" xfId="0" applyFont="1" applyFill="1" applyBorder="1" applyAlignment="1" applyProtection="1">
      <alignment horizontal="left" vertical="top" wrapText="1"/>
      <protection/>
    </xf>
    <xf numFmtId="39" fontId="26" fillId="2" borderId="17" xfId="0" applyFont="1" applyFill="1" applyBorder="1" applyAlignment="1" applyProtection="1">
      <alignment horizontal="left" vertical="top" wrapText="1"/>
      <protection/>
    </xf>
    <xf numFmtId="39" fontId="86" fillId="38" borderId="59" xfId="0" applyFont="1" applyFill="1" applyBorder="1" applyAlignment="1" applyProtection="1">
      <alignment horizontal="center" vertical="center"/>
      <protection/>
    </xf>
    <xf numFmtId="39" fontId="86" fillId="38" borderId="60" xfId="0" applyFont="1" applyFill="1" applyBorder="1" applyAlignment="1" applyProtection="1">
      <alignment horizontal="center" vertical="center"/>
      <protection/>
    </xf>
    <xf numFmtId="39" fontId="86" fillId="38" borderId="61" xfId="0" applyFont="1" applyFill="1" applyBorder="1" applyAlignment="1" applyProtection="1">
      <alignment horizontal="center" vertical="center"/>
      <protection/>
    </xf>
    <xf numFmtId="39" fontId="5" fillId="34" borderId="62" xfId="0" applyFont="1" applyFill="1" applyBorder="1" applyAlignment="1" applyProtection="1">
      <alignment horizontal="center" wrapText="1"/>
      <protection/>
    </xf>
    <xf numFmtId="39" fontId="5" fillId="34" borderId="63" xfId="0" applyFont="1" applyFill="1" applyBorder="1" applyAlignment="1" applyProtection="1">
      <alignment horizontal="center" wrapText="1"/>
      <protection/>
    </xf>
    <xf numFmtId="39" fontId="5" fillId="34" borderId="64" xfId="0" applyFont="1" applyFill="1" applyBorder="1" applyAlignment="1" applyProtection="1">
      <alignment horizontal="center" wrapText="1"/>
      <protection/>
    </xf>
    <xf numFmtId="39" fontId="5" fillId="34" borderId="65" xfId="0" applyFont="1" applyFill="1" applyBorder="1" applyAlignment="1" applyProtection="1">
      <alignment horizontal="center" wrapText="1"/>
      <protection/>
    </xf>
    <xf numFmtId="39" fontId="5" fillId="34" borderId="66" xfId="0" applyFont="1" applyFill="1" applyBorder="1" applyAlignment="1" applyProtection="1">
      <alignment horizontal="center" wrapText="1"/>
      <protection/>
    </xf>
    <xf numFmtId="39" fontId="5" fillId="34" borderId="67" xfId="0" applyFont="1" applyFill="1" applyBorder="1" applyAlignment="1" applyProtection="1">
      <alignment horizontal="center" wrapText="1"/>
      <protection/>
    </xf>
    <xf numFmtId="39" fontId="87" fillId="49" borderId="66" xfId="0" applyFont="1" applyFill="1" applyBorder="1" applyAlignment="1" applyProtection="1">
      <alignment horizontal="center" vertical="center" wrapText="1"/>
      <protection/>
    </xf>
    <xf numFmtId="39" fontId="87" fillId="49" borderId="67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auto_final_matleave calculation" xfId="44"/>
    <cellStyle name="Currency" xfId="45"/>
    <cellStyle name="Currency [0]" xfId="46"/>
    <cellStyle name="Currency_auto_final_matleave calculation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auto_final_matleave calculation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/>
    <dxf/>
    <dxf>
      <font>
        <color indexed="22"/>
      </font>
    </dxf>
    <dxf>
      <font>
        <color rgb="FFC0C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70</xdr:row>
      <xdr:rowOff>0</xdr:rowOff>
    </xdr:from>
    <xdr:to>
      <xdr:col>6</xdr:col>
      <xdr:colOff>0</xdr:colOff>
      <xdr:row>70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001000" y="14077950"/>
          <a:ext cx="0" cy="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rPr>
            <a:t>No record on dates scheduled working as Gonsalves replacement</a:t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001000" y="14268450"/>
          <a:ext cx="0" cy="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rPr>
            <a:t>No record on dates scheduled working as Gonsalves replacement</a:t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001000" y="13887450"/>
          <a:ext cx="0" cy="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rPr>
            <a:t>No record on dates scheduled working as Gonsalves replacement</a:t>
          </a:r>
        </a:p>
      </xdr:txBody>
    </xdr:sp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001000" y="14077950"/>
          <a:ext cx="0" cy="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rPr>
            <a:t>No record on dates scheduled working as Gonsalves replacement</a:t>
          </a:r>
        </a:p>
      </xdr:txBody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1885950</xdr:colOff>
      <xdr:row>2</xdr:row>
      <xdr:rowOff>333375</xdr:rowOff>
    </xdr:to>
    <xdr:pic>
      <xdr:nvPicPr>
        <xdr:cNvPr id="5" name="Picture 5" descr="yor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0"/>
          <a:ext cx="1657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2705100</xdr:colOff>
      <xdr:row>47</xdr:row>
      <xdr:rowOff>161925</xdr:rowOff>
    </xdr:from>
    <xdr:to>
      <xdr:col>0</xdr:col>
      <xdr:colOff>2705100</xdr:colOff>
      <xdr:row>48</xdr:row>
      <xdr:rowOff>161925</xdr:rowOff>
    </xdr:to>
    <xdr:pic>
      <xdr:nvPicPr>
        <xdr:cNvPr id="1" name="Picture 3" descr="YorkCrest (600)20%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80391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2705100</xdr:colOff>
      <xdr:row>51</xdr:row>
      <xdr:rowOff>161925</xdr:rowOff>
    </xdr:from>
    <xdr:to>
      <xdr:col>0</xdr:col>
      <xdr:colOff>2705100</xdr:colOff>
      <xdr:row>52</xdr:row>
      <xdr:rowOff>142875</xdr:rowOff>
    </xdr:to>
    <xdr:pic>
      <xdr:nvPicPr>
        <xdr:cNvPr id="2" name="Picture 2" descr="YorkCrest (600)20%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870585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83</xdr:row>
      <xdr:rowOff>0</xdr:rowOff>
    </xdr:from>
    <xdr:to>
      <xdr:col>5</xdr:col>
      <xdr:colOff>0</xdr:colOff>
      <xdr:row>83</xdr:row>
      <xdr:rowOff>0</xdr:rowOff>
    </xdr:to>
    <xdr:sp>
      <xdr:nvSpPr>
        <xdr:cNvPr id="1" name="AutoShape 5"/>
        <xdr:cNvSpPr>
          <a:spLocks/>
        </xdr:cNvSpPr>
      </xdr:nvSpPr>
      <xdr:spPr>
        <a:xfrm>
          <a:off x="9191625" y="14868525"/>
          <a:ext cx="0" cy="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rPr>
            <a:t>No record on dates scheduled working as Gonsalves replacement</a:t>
          </a:r>
        </a:p>
      </xdr:txBody>
    </xdr:sp>
    <xdr:clientData/>
  </xdr:twoCellAnchor>
  <xdr:twoCellAnchor editAs="oneCell">
    <xdr:from>
      <xdr:col>0</xdr:col>
      <xdr:colOff>85725</xdr:colOff>
      <xdr:row>1</xdr:row>
      <xdr:rowOff>47625</xdr:rowOff>
    </xdr:from>
    <xdr:to>
      <xdr:col>0</xdr:col>
      <xdr:colOff>3009900</xdr:colOff>
      <xdr:row>4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57175"/>
          <a:ext cx="29241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19050</xdr:rowOff>
    </xdr:from>
    <xdr:to>
      <xdr:col>11</xdr:col>
      <xdr:colOff>247650</xdr:colOff>
      <xdr:row>31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00050"/>
          <a:ext cx="8496300" cy="566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U91"/>
  <sheetViews>
    <sheetView defaultGridColor="0" zoomScale="75" zoomScaleNormal="75" zoomScalePageLayoutView="0" colorId="22" workbookViewId="0" topLeftCell="A1">
      <selection activeCell="C31" sqref="C31"/>
    </sheetView>
  </sheetViews>
  <sheetFormatPr defaultColWidth="10.77734375" defaultRowHeight="15"/>
  <cols>
    <col min="1" max="1" width="2.77734375" style="1" customWidth="1"/>
    <col min="2" max="2" width="34.3359375" style="2" customWidth="1"/>
    <col min="3" max="3" width="11.6640625" style="2" customWidth="1"/>
    <col min="4" max="4" width="17.77734375" style="2" customWidth="1"/>
    <col min="5" max="5" width="10.6640625" style="2" customWidth="1"/>
    <col min="6" max="6" width="16.10546875" style="3" customWidth="1"/>
    <col min="7" max="7" width="10.77734375" style="2" customWidth="1"/>
    <col min="8" max="8" width="14.77734375" style="2" hidden="1" customWidth="1"/>
    <col min="9" max="69" width="0" style="2" hidden="1" customWidth="1"/>
    <col min="70" max="16384" width="10.77734375" style="2" customWidth="1"/>
  </cols>
  <sheetData>
    <row r="1" spans="2:6" ht="22.5">
      <c r="B1" s="210" t="s">
        <v>54</v>
      </c>
      <c r="C1" s="210"/>
      <c r="D1" s="210"/>
      <c r="E1" s="211"/>
      <c r="F1" s="211"/>
    </row>
    <row r="2" spans="2:4" ht="22.5">
      <c r="B2" s="4"/>
      <c r="C2" s="4"/>
      <c r="D2" s="4"/>
    </row>
    <row r="3" spans="2:73" ht="43.5" customHeight="1">
      <c r="B3" s="5" t="s">
        <v>33</v>
      </c>
      <c r="C3" s="5"/>
      <c r="D3" s="5"/>
      <c r="E3" s="6"/>
      <c r="F3" s="7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</row>
    <row r="4" spans="2:73" ht="15.75">
      <c r="B4" s="5" t="s">
        <v>63</v>
      </c>
      <c r="C4" s="5"/>
      <c r="D4" s="5"/>
      <c r="E4" s="6"/>
      <c r="F4" s="7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</row>
    <row r="5" spans="2:73" ht="15">
      <c r="B5" s="8"/>
      <c r="C5" s="8"/>
      <c r="D5" s="9"/>
      <c r="E5" s="10"/>
      <c r="F5" s="11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</row>
    <row r="6" spans="1:73" ht="15">
      <c r="A6" s="1">
        <v>1</v>
      </c>
      <c r="B6" s="10" t="s">
        <v>37</v>
      </c>
      <c r="C6" s="8"/>
      <c r="D6" s="10"/>
      <c r="E6" s="10"/>
      <c r="F6" s="12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</row>
    <row r="7" spans="2:73" ht="15">
      <c r="B7" s="10" t="s">
        <v>50</v>
      </c>
      <c r="C7" s="10"/>
      <c r="D7" s="10"/>
      <c r="E7" s="10"/>
      <c r="F7" s="12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</row>
    <row r="8" spans="2:73" ht="15">
      <c r="B8" s="10"/>
      <c r="C8" s="10"/>
      <c r="D8" s="10"/>
      <c r="E8" s="10"/>
      <c r="F8" s="12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</row>
    <row r="9" spans="1:73" ht="15.75">
      <c r="A9" s="1">
        <v>2</v>
      </c>
      <c r="B9" s="10" t="s">
        <v>77</v>
      </c>
      <c r="C9" s="10"/>
      <c r="D9" s="13"/>
      <c r="E9" s="13"/>
      <c r="F9" s="13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</row>
    <row r="10" spans="2:73" ht="15.75">
      <c r="B10" s="21" t="s">
        <v>76</v>
      </c>
      <c r="C10" s="10"/>
      <c r="D10" s="13"/>
      <c r="E10" s="13"/>
      <c r="F10" s="13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</row>
    <row r="11" spans="2:73" ht="15.75">
      <c r="B11" s="10"/>
      <c r="C11" s="10"/>
      <c r="D11" s="13"/>
      <c r="E11" s="13"/>
      <c r="F11" s="13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</row>
    <row r="12" spans="1:73" ht="15">
      <c r="A12" s="1">
        <v>3</v>
      </c>
      <c r="B12" s="10" t="s">
        <v>107</v>
      </c>
      <c r="C12" s="10"/>
      <c r="D12" s="14"/>
      <c r="E12" s="10"/>
      <c r="F12" s="1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</row>
    <row r="13" spans="2:73" ht="15">
      <c r="B13" s="10"/>
      <c r="C13" s="10"/>
      <c r="D13" s="16"/>
      <c r="E13" s="10"/>
      <c r="F13" s="1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</row>
    <row r="14" spans="1:73" ht="15">
      <c r="A14" s="1">
        <v>4</v>
      </c>
      <c r="B14" s="10" t="s">
        <v>70</v>
      </c>
      <c r="C14" s="10"/>
      <c r="D14" s="10"/>
      <c r="E14" s="10"/>
      <c r="F14" s="10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</row>
    <row r="15" spans="2:73" ht="15">
      <c r="B15" s="10" t="s">
        <v>55</v>
      </c>
      <c r="C15" s="10"/>
      <c r="D15" s="10"/>
      <c r="E15" s="10"/>
      <c r="F15" s="10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</row>
    <row r="16" spans="2:73" ht="15">
      <c r="B16" s="10"/>
      <c r="C16" s="10"/>
      <c r="D16" s="10"/>
      <c r="E16" s="10"/>
      <c r="F16" s="10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</row>
    <row r="17" spans="1:73" s="24" customFormat="1" ht="15.75">
      <c r="A17" s="22"/>
      <c r="B17" s="21" t="s">
        <v>72</v>
      </c>
      <c r="C17" s="21"/>
      <c r="D17" s="21"/>
      <c r="E17" s="21"/>
      <c r="F17" s="21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</row>
    <row r="18" spans="2:73" ht="15.75">
      <c r="B18" s="21" t="s">
        <v>71</v>
      </c>
      <c r="C18" s="17"/>
      <c r="D18" s="18"/>
      <c r="E18" s="10"/>
      <c r="F18" s="1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2:73" ht="15">
      <c r="B19" s="10" t="s">
        <v>74</v>
      </c>
      <c r="C19" s="17"/>
      <c r="D19" s="18"/>
      <c r="E19" s="10"/>
      <c r="F19" s="1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2:73" ht="15">
      <c r="B20" s="10"/>
      <c r="C20" s="17"/>
      <c r="D20" s="18"/>
      <c r="E20" s="10"/>
      <c r="F20" s="1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</row>
    <row r="21" spans="2:73" ht="15.75">
      <c r="B21" s="21" t="s">
        <v>73</v>
      </c>
      <c r="C21" s="17"/>
      <c r="D21" s="18"/>
      <c r="E21" s="10"/>
      <c r="F21" s="1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2:73" ht="15">
      <c r="B22" s="10" t="s">
        <v>106</v>
      </c>
      <c r="C22" s="17"/>
      <c r="D22" s="18"/>
      <c r="E22" s="10"/>
      <c r="F22" s="19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2:73" ht="15">
      <c r="B23" s="10" t="s">
        <v>81</v>
      </c>
      <c r="C23" s="17"/>
      <c r="D23" s="18"/>
      <c r="E23" s="10"/>
      <c r="F23" s="19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2:73" ht="15">
      <c r="B24" s="10" t="s">
        <v>75</v>
      </c>
      <c r="C24" s="17"/>
      <c r="D24" s="18"/>
      <c r="E24" s="10"/>
      <c r="F24" s="19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</row>
    <row r="25" spans="2:73" ht="15">
      <c r="B25" s="10"/>
      <c r="C25" s="17"/>
      <c r="D25" s="18"/>
      <c r="E25" s="10"/>
      <c r="F25" s="19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</row>
    <row r="26" spans="2:73" ht="15.75">
      <c r="B26" s="21" t="s">
        <v>30</v>
      </c>
      <c r="C26" s="17"/>
      <c r="D26" s="18"/>
      <c r="E26" s="10"/>
      <c r="F26" s="19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</row>
    <row r="27" spans="2:73" ht="15">
      <c r="B27" s="10" t="s">
        <v>78</v>
      </c>
      <c r="C27" s="17"/>
      <c r="D27" s="18"/>
      <c r="E27" s="10"/>
      <c r="F27" s="19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</row>
    <row r="28" spans="2:73" ht="15">
      <c r="B28" s="10"/>
      <c r="C28" s="17"/>
      <c r="D28" s="18"/>
      <c r="E28" s="10"/>
      <c r="F28" s="19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</row>
    <row r="29" spans="2:73" ht="15.75">
      <c r="B29" s="21" t="s">
        <v>79</v>
      </c>
      <c r="C29" s="17"/>
      <c r="D29" s="18"/>
      <c r="E29" s="10"/>
      <c r="F29" s="19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</row>
    <row r="30" spans="2:73" ht="15">
      <c r="B30" s="10" t="s">
        <v>108</v>
      </c>
      <c r="C30" s="17"/>
      <c r="D30" s="18"/>
      <c r="E30" s="10"/>
      <c r="F30" s="19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</row>
    <row r="31" spans="2:73" ht="15">
      <c r="B31" s="10"/>
      <c r="C31" s="17"/>
      <c r="D31" s="18"/>
      <c r="E31" s="10"/>
      <c r="F31" s="19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</row>
    <row r="32" spans="2:73" ht="15.75">
      <c r="B32" s="21" t="s">
        <v>80</v>
      </c>
      <c r="C32" s="17"/>
      <c r="D32" s="18"/>
      <c r="E32" s="10"/>
      <c r="F32" s="19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</row>
    <row r="33" spans="2:73" ht="15">
      <c r="B33" s="10" t="s">
        <v>82</v>
      </c>
      <c r="C33" s="17"/>
      <c r="D33" s="18"/>
      <c r="E33" s="10"/>
      <c r="F33" s="19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</row>
    <row r="34" spans="2:73" ht="15">
      <c r="B34" s="10" t="s">
        <v>83</v>
      </c>
      <c r="C34" s="17"/>
      <c r="D34" s="18"/>
      <c r="E34" s="10"/>
      <c r="F34" s="19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</row>
    <row r="35" spans="2:73" ht="15">
      <c r="B35" s="10"/>
      <c r="C35" s="17"/>
      <c r="D35" s="18"/>
      <c r="E35" s="10"/>
      <c r="F35" s="19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</row>
    <row r="36" spans="2:73" ht="15.75">
      <c r="B36" s="21" t="s">
        <v>84</v>
      </c>
      <c r="C36" s="17"/>
      <c r="D36" s="18"/>
      <c r="E36" s="10"/>
      <c r="F36" s="19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</row>
    <row r="37" spans="2:73" ht="15">
      <c r="B37" s="10" t="s">
        <v>85</v>
      </c>
      <c r="C37" s="17"/>
      <c r="D37" s="18"/>
      <c r="E37" s="10"/>
      <c r="F37" s="19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</row>
    <row r="38" spans="2:73" ht="15">
      <c r="B38" s="10" t="s">
        <v>86</v>
      </c>
      <c r="C38" s="17"/>
      <c r="D38" s="18"/>
      <c r="E38" s="10"/>
      <c r="F38" s="19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</row>
    <row r="39" spans="2:73" ht="15">
      <c r="B39" s="10"/>
      <c r="C39" s="17"/>
      <c r="D39" s="18"/>
      <c r="E39" s="10"/>
      <c r="F39" s="19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</row>
    <row r="40" spans="2:73" ht="15.75">
      <c r="B40" s="21" t="s">
        <v>29</v>
      </c>
      <c r="C40" s="17"/>
      <c r="D40" s="18"/>
      <c r="E40" s="10"/>
      <c r="F40" s="19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</row>
    <row r="41" spans="2:73" ht="15">
      <c r="B41" s="10" t="s">
        <v>87</v>
      </c>
      <c r="C41" s="17"/>
      <c r="D41" s="18"/>
      <c r="E41" s="10"/>
      <c r="F41" s="19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</row>
    <row r="42" spans="2:73" ht="15">
      <c r="B42" s="10"/>
      <c r="C42" s="17"/>
      <c r="D42" s="18"/>
      <c r="E42" s="10"/>
      <c r="F42" s="19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</row>
    <row r="43" spans="2:73" ht="15.75">
      <c r="B43" s="21" t="s">
        <v>88</v>
      </c>
      <c r="C43" s="17"/>
      <c r="D43" s="18"/>
      <c r="E43" s="10"/>
      <c r="F43" s="19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</row>
    <row r="44" spans="2:73" ht="15">
      <c r="B44" s="10" t="s">
        <v>89</v>
      </c>
      <c r="C44" s="17"/>
      <c r="D44" s="18"/>
      <c r="E44" s="10"/>
      <c r="F44" s="19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</row>
    <row r="45" spans="2:73" ht="15">
      <c r="B45" s="10" t="s">
        <v>90</v>
      </c>
      <c r="C45" s="17"/>
      <c r="D45" s="18"/>
      <c r="E45" s="10"/>
      <c r="F45" s="19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</row>
    <row r="46" spans="2:73" ht="15">
      <c r="B46" s="10"/>
      <c r="C46" s="17"/>
      <c r="D46" s="18"/>
      <c r="E46" s="10"/>
      <c r="F46" s="19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</row>
    <row r="47" spans="2:73" ht="15.75">
      <c r="B47" s="21" t="s">
        <v>31</v>
      </c>
      <c r="C47" s="17"/>
      <c r="D47" s="18"/>
      <c r="E47" s="10"/>
      <c r="F47" s="19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</row>
    <row r="48" spans="2:73" ht="15">
      <c r="B48" s="10" t="s">
        <v>91</v>
      </c>
      <c r="C48" s="17"/>
      <c r="D48" s="18"/>
      <c r="E48" s="10"/>
      <c r="F48" s="19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</row>
    <row r="49" spans="2:73" ht="15">
      <c r="B49" s="10"/>
      <c r="C49" s="17"/>
      <c r="D49" s="18"/>
      <c r="E49" s="10"/>
      <c r="F49" s="19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</row>
    <row r="50" spans="2:73" ht="15.75">
      <c r="B50" s="21" t="s">
        <v>92</v>
      </c>
      <c r="C50" s="17"/>
      <c r="D50" s="18"/>
      <c r="E50" s="10"/>
      <c r="F50" s="19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</row>
    <row r="51" spans="2:73" ht="15">
      <c r="B51" s="10" t="s">
        <v>93</v>
      </c>
      <c r="C51" s="17"/>
      <c r="D51" s="18"/>
      <c r="E51" s="10"/>
      <c r="F51" s="19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</row>
    <row r="52" spans="2:73" ht="15">
      <c r="B52" s="10"/>
      <c r="C52" s="17"/>
      <c r="D52" s="18"/>
      <c r="E52" s="10"/>
      <c r="F52" s="19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</row>
    <row r="53" spans="2:73" ht="15.75">
      <c r="B53" s="21" t="s">
        <v>94</v>
      </c>
      <c r="C53" s="17"/>
      <c r="D53" s="18"/>
      <c r="E53" s="10"/>
      <c r="F53" s="19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</row>
    <row r="54" spans="2:73" ht="15">
      <c r="B54" s="10" t="s">
        <v>95</v>
      </c>
      <c r="C54" s="17"/>
      <c r="D54" s="18"/>
      <c r="E54" s="10"/>
      <c r="F54" s="19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</row>
    <row r="55" spans="2:73" ht="15">
      <c r="B55" s="10"/>
      <c r="C55" s="17"/>
      <c r="D55" s="18"/>
      <c r="E55" s="10"/>
      <c r="F55" s="19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</row>
    <row r="56" spans="2:73" ht="15.75">
      <c r="B56" s="21" t="s">
        <v>96</v>
      </c>
      <c r="C56" s="17"/>
      <c r="D56" s="18"/>
      <c r="E56" s="10"/>
      <c r="F56" s="19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</row>
    <row r="57" spans="2:73" ht="15">
      <c r="B57" s="10" t="s">
        <v>97</v>
      </c>
      <c r="C57" s="17"/>
      <c r="D57" s="18"/>
      <c r="E57" s="10"/>
      <c r="F57" s="19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</row>
    <row r="58" spans="2:73" ht="15">
      <c r="B58" s="10" t="s">
        <v>98</v>
      </c>
      <c r="C58" s="10"/>
      <c r="D58" s="14"/>
      <c r="E58" s="10"/>
      <c r="F58" s="15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</row>
    <row r="59" spans="2:73" ht="15">
      <c r="B59" s="10" t="s">
        <v>99</v>
      </c>
      <c r="C59" s="10"/>
      <c r="D59" s="14"/>
      <c r="E59" s="10"/>
      <c r="F59" s="15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</row>
    <row r="60" spans="2:73" ht="15">
      <c r="B60" s="10"/>
      <c r="C60" s="17"/>
      <c r="D60" s="18"/>
      <c r="E60" s="10"/>
      <c r="F60" s="19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</row>
    <row r="61" spans="2:73" ht="15.75">
      <c r="B61" s="10" t="s">
        <v>38</v>
      </c>
      <c r="C61" s="10"/>
      <c r="D61" s="13"/>
      <c r="E61" s="13"/>
      <c r="F61" s="13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</row>
    <row r="62" spans="2:73" ht="15">
      <c r="B62" s="10" t="s">
        <v>39</v>
      </c>
      <c r="C62" s="10"/>
      <c r="D62" s="20"/>
      <c r="E62" s="10"/>
      <c r="F62" s="15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</row>
    <row r="63" spans="2:73" ht="15">
      <c r="B63" s="10" t="s">
        <v>69</v>
      </c>
      <c r="C63" s="10"/>
      <c r="D63" s="14"/>
      <c r="E63" s="10"/>
      <c r="F63" s="15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</row>
    <row r="64" spans="2:73" ht="15">
      <c r="B64" s="10"/>
      <c r="C64" s="10"/>
      <c r="D64" s="16"/>
      <c r="E64" s="10"/>
      <c r="F64" s="1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</row>
    <row r="65" spans="2:73" ht="15.75">
      <c r="B65" s="21" t="s">
        <v>40</v>
      </c>
      <c r="C65" s="10"/>
      <c r="D65" s="10"/>
      <c r="E65" s="10"/>
      <c r="F65" s="10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</row>
    <row r="66" spans="2:73" ht="15">
      <c r="B66" s="10" t="s">
        <v>56</v>
      </c>
      <c r="C66" s="10"/>
      <c r="D66" s="9"/>
      <c r="E66" s="10"/>
      <c r="F66" s="11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</row>
    <row r="67" spans="2:73" ht="15">
      <c r="B67" s="10"/>
      <c r="C67" s="10"/>
      <c r="D67" s="9"/>
      <c r="E67" s="10"/>
      <c r="F67" s="11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</row>
    <row r="68" spans="2:73" ht="15">
      <c r="B68" s="10"/>
      <c r="C68" s="10"/>
      <c r="D68" s="9"/>
      <c r="E68" s="10"/>
      <c r="F68" s="11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</row>
    <row r="69" spans="2:73" ht="15.75">
      <c r="B69" s="21" t="s">
        <v>100</v>
      </c>
      <c r="C69" s="10"/>
      <c r="D69" s="10"/>
      <c r="E69" s="10"/>
      <c r="F69" s="12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</row>
    <row r="70" spans="2:73" ht="15">
      <c r="B70" s="10" t="s">
        <v>51</v>
      </c>
      <c r="C70" s="10"/>
      <c r="D70" s="10"/>
      <c r="E70" s="10"/>
      <c r="F70" s="12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</row>
    <row r="71" spans="2:73" ht="15">
      <c r="B71" s="10" t="s">
        <v>57</v>
      </c>
      <c r="C71" s="10"/>
      <c r="D71" s="10"/>
      <c r="E71" s="10"/>
      <c r="F71" s="12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</row>
    <row r="72" spans="2:73" ht="15">
      <c r="B72" s="10"/>
      <c r="C72" s="10"/>
      <c r="D72" s="10"/>
      <c r="E72" s="10"/>
      <c r="F72" s="12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</row>
    <row r="73" spans="2:73" ht="15">
      <c r="B73" s="10" t="s">
        <v>41</v>
      </c>
      <c r="C73" s="10"/>
      <c r="D73" s="10"/>
      <c r="E73" s="10"/>
      <c r="F73" s="7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</row>
    <row r="74" spans="2:73" ht="15">
      <c r="B74" s="6" t="s">
        <v>42</v>
      </c>
      <c r="C74" s="6"/>
      <c r="D74" s="6"/>
      <c r="E74" s="6"/>
      <c r="F74" s="7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</row>
    <row r="75" spans="2:73" ht="15">
      <c r="B75" s="6"/>
      <c r="C75" s="6"/>
      <c r="D75" s="6"/>
      <c r="E75" s="6"/>
      <c r="F75" s="7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</row>
    <row r="76" spans="2:73" ht="15">
      <c r="B76" s="6" t="s">
        <v>105</v>
      </c>
      <c r="C76" s="6"/>
      <c r="D76" s="6"/>
      <c r="E76" s="6"/>
      <c r="F76" s="7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</row>
    <row r="77" spans="2:73" ht="15">
      <c r="B77" s="6" t="s">
        <v>43</v>
      </c>
      <c r="C77" s="6"/>
      <c r="D77" s="6"/>
      <c r="E77" s="6"/>
      <c r="F77" s="7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</row>
    <row r="78" spans="2:73" ht="15">
      <c r="B78" s="6" t="s">
        <v>44</v>
      </c>
      <c r="C78" s="6"/>
      <c r="D78" s="6"/>
      <c r="E78" s="6"/>
      <c r="F78" s="7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</row>
    <row r="79" spans="2:73" ht="15">
      <c r="B79" s="6"/>
      <c r="C79" s="6"/>
      <c r="D79" s="6"/>
      <c r="E79" s="6"/>
      <c r="F79" s="7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</row>
    <row r="80" spans="2:73" ht="15">
      <c r="B80" s="6" t="s">
        <v>64</v>
      </c>
      <c r="C80" s="6"/>
      <c r="D80" s="6"/>
      <c r="E80" s="6"/>
      <c r="F80" s="7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</row>
    <row r="81" spans="2:73" ht="15">
      <c r="B81" s="6" t="s">
        <v>101</v>
      </c>
      <c r="C81" s="6"/>
      <c r="D81" s="6"/>
      <c r="E81" s="6"/>
      <c r="F81" s="7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</row>
    <row r="82" spans="2:73" ht="15">
      <c r="B82" s="6" t="s">
        <v>102</v>
      </c>
      <c r="C82" s="6"/>
      <c r="D82" s="6"/>
      <c r="E82" s="6"/>
      <c r="F82" s="7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</row>
    <row r="83" spans="2:73" ht="15">
      <c r="B83" s="6" t="s">
        <v>65</v>
      </c>
      <c r="C83" s="6"/>
      <c r="D83" s="6"/>
      <c r="E83" s="6"/>
      <c r="F83" s="7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</row>
    <row r="84" spans="2:73" ht="15">
      <c r="B84" s="6" t="s">
        <v>103</v>
      </c>
      <c r="C84" s="6"/>
      <c r="D84" s="6"/>
      <c r="E84" s="6"/>
      <c r="F84" s="7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</row>
    <row r="86" spans="1:2" ht="15.75">
      <c r="A86" s="1">
        <v>5</v>
      </c>
      <c r="B86" s="24" t="s">
        <v>104</v>
      </c>
    </row>
    <row r="87" ht="15">
      <c r="B87" s="2" t="s">
        <v>66</v>
      </c>
    </row>
    <row r="88" ht="15">
      <c r="B88" s="2" t="s">
        <v>58</v>
      </c>
    </row>
    <row r="89" ht="15">
      <c r="B89" s="2" t="s">
        <v>59</v>
      </c>
    </row>
    <row r="90" ht="15">
      <c r="B90" s="2" t="s">
        <v>67</v>
      </c>
    </row>
    <row r="91" ht="15">
      <c r="B91" s="2" t="s">
        <v>68</v>
      </c>
    </row>
  </sheetData>
  <sheetProtection/>
  <mergeCells count="1">
    <mergeCell ref="B1:F1"/>
  </mergeCells>
  <printOptions/>
  <pageMargins left="0.5" right="0.5" top="0.5" bottom="0.55" header="0.5" footer="0.5"/>
  <pageSetup fitToWidth="2" horizontalDpi="600" verticalDpi="600" orientation="landscape" scale="67" r:id="rId2"/>
  <headerFooter alignWithMargins="0">
    <oddFooter>&amp;R&amp;F
&amp;D
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3"/>
  <sheetViews>
    <sheetView showGridLines="0" tabSelected="1" zoomScalePageLayoutView="0" workbookViewId="0" topLeftCell="A87">
      <selection activeCell="A9" sqref="A9"/>
    </sheetView>
  </sheetViews>
  <sheetFormatPr defaultColWidth="8.88671875" defaultRowHeight="15"/>
  <cols>
    <col min="1" max="1" width="31.5546875" style="129" customWidth="1"/>
    <col min="2" max="2" width="68.5546875" style="129" customWidth="1"/>
    <col min="3" max="3" width="52.4453125" style="129" customWidth="1"/>
    <col min="4" max="4" width="24.4453125" style="129" customWidth="1"/>
    <col min="5" max="5" width="23.88671875" style="129" customWidth="1"/>
    <col min="6" max="16384" width="8.88671875" style="129" customWidth="1"/>
  </cols>
  <sheetData>
    <row r="1" spans="1:2" ht="22.5" customHeight="1" thickBot="1" thickTop="1">
      <c r="A1" s="215" t="s">
        <v>178</v>
      </c>
      <c r="B1" s="216"/>
    </row>
    <row r="2" spans="1:3" ht="12.75">
      <c r="A2" s="134" t="s">
        <v>1</v>
      </c>
      <c r="B2" s="135"/>
      <c r="C2" s="130"/>
    </row>
    <row r="3" spans="1:2" ht="12.75">
      <c r="A3" s="136" t="s">
        <v>1736</v>
      </c>
      <c r="B3" s="137"/>
    </row>
    <row r="4" spans="1:2" ht="12.75">
      <c r="A4" s="136" t="s">
        <v>1729</v>
      </c>
      <c r="B4" s="137"/>
    </row>
    <row r="5" spans="1:2" ht="12.75">
      <c r="A5" s="136"/>
      <c r="B5" s="137"/>
    </row>
    <row r="6" spans="1:2" ht="12.75">
      <c r="A6" s="136" t="s">
        <v>1732</v>
      </c>
      <c r="B6" s="137"/>
    </row>
    <row r="7" spans="1:2" ht="12.75">
      <c r="A7" s="136" t="s">
        <v>193</v>
      </c>
      <c r="B7" s="137"/>
    </row>
    <row r="8" spans="1:2" ht="12.75">
      <c r="A8" s="136"/>
      <c r="B8" s="137"/>
    </row>
    <row r="9" spans="1:2" ht="12.75">
      <c r="A9" s="136" t="s">
        <v>1730</v>
      </c>
      <c r="B9" s="137"/>
    </row>
    <row r="10" spans="1:2" ht="12.75">
      <c r="A10" s="136" t="s">
        <v>194</v>
      </c>
      <c r="B10" s="137"/>
    </row>
    <row r="11" spans="1:2" ht="13.5" thickBot="1">
      <c r="A11" s="136"/>
      <c r="B11" s="137"/>
    </row>
    <row r="12" spans="1:2" ht="13.5" thickTop="1">
      <c r="A12" s="212" t="s">
        <v>240</v>
      </c>
      <c r="B12" s="137"/>
    </row>
    <row r="13" spans="1:2" ht="13.5" thickBot="1">
      <c r="A13" s="213"/>
      <c r="B13" s="137"/>
    </row>
    <row r="14" spans="1:2" ht="13.5" thickTop="1">
      <c r="A14" s="136"/>
      <c r="B14" s="137"/>
    </row>
    <row r="15" spans="1:2" ht="12.75">
      <c r="A15" s="138" t="s">
        <v>2</v>
      </c>
      <c r="B15" s="137"/>
    </row>
    <row r="16" spans="1:2" ht="12.75">
      <c r="A16" s="138" t="s">
        <v>180</v>
      </c>
      <c r="B16" s="137"/>
    </row>
    <row r="17" spans="1:2" ht="12.75">
      <c r="A17" s="139" t="s">
        <v>230</v>
      </c>
      <c r="B17" s="137"/>
    </row>
    <row r="18" spans="1:2" ht="12.75">
      <c r="A18" s="139" t="s">
        <v>231</v>
      </c>
      <c r="B18" s="137"/>
    </row>
    <row r="19" spans="1:2" ht="12.75">
      <c r="A19" s="140" t="s">
        <v>179</v>
      </c>
      <c r="B19" s="137"/>
    </row>
    <row r="20" spans="1:2" ht="12.75">
      <c r="A20" s="140"/>
      <c r="B20" s="137"/>
    </row>
    <row r="21" spans="1:2" ht="12.75">
      <c r="A21" s="138" t="s">
        <v>3</v>
      </c>
      <c r="B21" s="137"/>
    </row>
    <row r="22" spans="1:2" ht="12.75">
      <c r="A22" s="136" t="s">
        <v>182</v>
      </c>
      <c r="B22" s="137"/>
    </row>
    <row r="23" spans="1:2" ht="12.75">
      <c r="A23" s="136" t="s">
        <v>183</v>
      </c>
      <c r="B23" s="137"/>
    </row>
    <row r="24" spans="1:2" ht="12.75">
      <c r="A24" s="136" t="s">
        <v>184</v>
      </c>
      <c r="B24" s="137"/>
    </row>
    <row r="25" spans="1:2" ht="12.75">
      <c r="A25" s="136" t="s">
        <v>185</v>
      </c>
      <c r="B25" s="137"/>
    </row>
    <row r="26" spans="1:2" ht="12.75">
      <c r="A26" s="136" t="s">
        <v>186</v>
      </c>
      <c r="B26" s="137"/>
    </row>
    <row r="27" spans="1:2" ht="12.75">
      <c r="A27" s="136" t="s">
        <v>187</v>
      </c>
      <c r="B27" s="137"/>
    </row>
    <row r="28" spans="1:2" ht="12.75">
      <c r="A28" s="136"/>
      <c r="B28" s="137"/>
    </row>
    <row r="29" spans="1:2" ht="12.75">
      <c r="A29" s="138" t="s">
        <v>4</v>
      </c>
      <c r="B29" s="137"/>
    </row>
    <row r="30" spans="1:2" ht="12.75">
      <c r="A30" s="140" t="s">
        <v>181</v>
      </c>
      <c r="B30" s="137"/>
    </row>
    <row r="31" spans="1:2" ht="12.75">
      <c r="A31" s="140" t="s">
        <v>1733</v>
      </c>
      <c r="B31" s="137"/>
    </row>
    <row r="32" spans="1:2" ht="12.75">
      <c r="A32" s="140"/>
      <c r="B32" s="137"/>
    </row>
    <row r="33" spans="1:2" ht="12.75">
      <c r="A33" s="140" t="s">
        <v>5</v>
      </c>
      <c r="B33" s="137"/>
    </row>
    <row r="34" spans="1:2" ht="12.75">
      <c r="A34" s="140" t="s">
        <v>1734</v>
      </c>
      <c r="B34" s="137"/>
    </row>
    <row r="35" spans="1:2" ht="12.75">
      <c r="A35" s="141" t="s">
        <v>226</v>
      </c>
      <c r="B35" s="137"/>
    </row>
    <row r="36" spans="1:2" ht="12.75">
      <c r="A36" s="141" t="s">
        <v>227</v>
      </c>
      <c r="B36" s="137"/>
    </row>
    <row r="37" spans="1:2" ht="12.75">
      <c r="A37" s="141" t="s">
        <v>228</v>
      </c>
      <c r="B37" s="137"/>
    </row>
    <row r="38" spans="1:2" ht="12.75">
      <c r="A38" s="141" t="s">
        <v>229</v>
      </c>
      <c r="B38" s="137"/>
    </row>
    <row r="39" spans="1:2" ht="12.75">
      <c r="A39" s="142"/>
      <c r="B39" s="137"/>
    </row>
    <row r="40" spans="1:2" ht="12.75">
      <c r="A40" s="217" t="s">
        <v>146</v>
      </c>
      <c r="B40" s="218"/>
    </row>
    <row r="41" spans="1:2" ht="12.75">
      <c r="A41" s="136" t="s">
        <v>188</v>
      </c>
      <c r="B41" s="137"/>
    </row>
    <row r="42" spans="1:2" ht="13.5" thickBot="1">
      <c r="A42" s="143"/>
      <c r="B42" s="144"/>
    </row>
    <row r="43" spans="1:2" ht="13.5" thickTop="1">
      <c r="A43" s="212" t="s">
        <v>241</v>
      </c>
      <c r="B43" s="137"/>
    </row>
    <row r="44" spans="1:2" ht="9" customHeight="1" thickBot="1">
      <c r="A44" s="213"/>
      <c r="B44" s="137"/>
    </row>
    <row r="45" spans="1:2" ht="18.75" customHeight="1" thickBot="1" thickTop="1">
      <c r="A45" s="145" t="s">
        <v>0</v>
      </c>
      <c r="B45" s="146"/>
    </row>
    <row r="46" spans="1:2" ht="17.25" customHeight="1">
      <c r="A46" s="147" t="s">
        <v>147</v>
      </c>
      <c r="B46" s="148" t="s">
        <v>148</v>
      </c>
    </row>
    <row r="47" spans="1:2" ht="12.75">
      <c r="A47" s="149" t="s">
        <v>149</v>
      </c>
      <c r="B47" s="150" t="s">
        <v>150</v>
      </c>
    </row>
    <row r="48" spans="1:2" ht="12.75">
      <c r="A48" s="151" t="s">
        <v>151</v>
      </c>
      <c r="B48" s="152" t="s">
        <v>152</v>
      </c>
    </row>
    <row r="49" spans="1:2" ht="12.75">
      <c r="A49" s="149" t="s">
        <v>153</v>
      </c>
      <c r="B49" s="153" t="s">
        <v>154</v>
      </c>
    </row>
    <row r="50" spans="1:2" ht="12.75">
      <c r="A50" s="151" t="s">
        <v>155</v>
      </c>
      <c r="B50" s="154" t="s">
        <v>156</v>
      </c>
    </row>
    <row r="51" spans="1:2" ht="14.25" customHeight="1">
      <c r="A51" s="155" t="s">
        <v>1731</v>
      </c>
      <c r="B51" s="150" t="s">
        <v>157</v>
      </c>
    </row>
    <row r="52" spans="1:2" ht="12.75">
      <c r="A52" s="151" t="s">
        <v>133</v>
      </c>
      <c r="B52" s="154" t="s">
        <v>158</v>
      </c>
    </row>
    <row r="53" spans="1:2" ht="27.75">
      <c r="A53" s="155" t="s">
        <v>159</v>
      </c>
      <c r="B53" s="153" t="s">
        <v>232</v>
      </c>
    </row>
    <row r="54" spans="1:2" ht="25.5">
      <c r="A54" s="151" t="s">
        <v>92</v>
      </c>
      <c r="B54" s="154" t="s">
        <v>160</v>
      </c>
    </row>
    <row r="55" spans="1:2" ht="13.5" thickBot="1">
      <c r="A55" s="156" t="s">
        <v>28</v>
      </c>
      <c r="B55" s="157" t="s">
        <v>161</v>
      </c>
    </row>
    <row r="56" spans="1:2" ht="13.5" thickBot="1">
      <c r="A56" s="158" t="s">
        <v>1746</v>
      </c>
      <c r="B56" s="159"/>
    </row>
    <row r="57" spans="1:2" ht="12.75">
      <c r="A57" s="160"/>
      <c r="B57" s="137"/>
    </row>
    <row r="58" spans="1:2" ht="12.75">
      <c r="A58" s="161" t="s">
        <v>6</v>
      </c>
      <c r="B58" s="137"/>
    </row>
    <row r="59" spans="1:2" ht="12.75">
      <c r="A59" s="161" t="s">
        <v>10</v>
      </c>
      <c r="B59" s="137"/>
    </row>
    <row r="60" spans="1:2" ht="12.75">
      <c r="A60" s="161" t="s">
        <v>1735</v>
      </c>
      <c r="B60" s="137"/>
    </row>
    <row r="61" spans="1:2" ht="12.75">
      <c r="A61" s="161" t="s">
        <v>11</v>
      </c>
      <c r="B61" s="137"/>
    </row>
    <row r="62" spans="1:2" ht="12.75">
      <c r="A62" s="161"/>
      <c r="B62" s="137"/>
    </row>
    <row r="63" spans="1:2" ht="12.75">
      <c r="A63" s="161" t="s">
        <v>12</v>
      </c>
      <c r="B63" s="137"/>
    </row>
    <row r="64" spans="1:2" ht="13.5" thickBot="1">
      <c r="A64" s="161" t="s">
        <v>13</v>
      </c>
      <c r="B64" s="137"/>
    </row>
    <row r="65" spans="1:2" ht="18.75" customHeight="1">
      <c r="A65" s="147" t="s">
        <v>147</v>
      </c>
      <c r="B65" s="162" t="s">
        <v>148</v>
      </c>
    </row>
    <row r="66" spans="1:2" ht="12.75">
      <c r="A66" s="151" t="s">
        <v>149</v>
      </c>
      <c r="B66" s="152" t="s">
        <v>162</v>
      </c>
    </row>
    <row r="67" spans="1:2" ht="12.75">
      <c r="A67" s="149" t="s">
        <v>163</v>
      </c>
      <c r="B67" s="153" t="s">
        <v>164</v>
      </c>
    </row>
    <row r="68" spans="1:2" ht="12.75">
      <c r="A68" s="214" t="s">
        <v>233</v>
      </c>
      <c r="B68" s="152" t="s">
        <v>165</v>
      </c>
    </row>
    <row r="69" spans="1:2" ht="15">
      <c r="A69" s="214"/>
      <c r="B69" s="163" t="s">
        <v>234</v>
      </c>
    </row>
    <row r="70" spans="1:2" ht="12.75">
      <c r="A70" s="214"/>
      <c r="B70" s="163" t="s">
        <v>166</v>
      </c>
    </row>
    <row r="71" spans="1:2" ht="15">
      <c r="A71" s="149" t="s">
        <v>235</v>
      </c>
      <c r="B71" s="153" t="s">
        <v>167</v>
      </c>
    </row>
    <row r="72" spans="1:2" ht="12.75">
      <c r="A72" s="214" t="s">
        <v>236</v>
      </c>
      <c r="B72" s="152" t="s">
        <v>165</v>
      </c>
    </row>
    <row r="73" spans="1:2" ht="15">
      <c r="A73" s="214"/>
      <c r="B73" s="163" t="s">
        <v>237</v>
      </c>
    </row>
    <row r="74" spans="1:2" ht="12.75">
      <c r="A74" s="214"/>
      <c r="B74" s="163" t="s">
        <v>166</v>
      </c>
    </row>
    <row r="75" spans="1:2" ht="15">
      <c r="A75" s="149" t="s">
        <v>168</v>
      </c>
      <c r="B75" s="153" t="s">
        <v>238</v>
      </c>
    </row>
    <row r="76" spans="1:2" ht="15.75" thickBot="1">
      <c r="A76" s="164" t="s">
        <v>239</v>
      </c>
      <c r="B76" s="165" t="s">
        <v>169</v>
      </c>
    </row>
    <row r="77" spans="1:2" ht="12.75">
      <c r="A77" s="161"/>
      <c r="B77" s="137"/>
    </row>
    <row r="78" spans="1:2" ht="13.5" thickBot="1">
      <c r="A78" s="161" t="s">
        <v>170</v>
      </c>
      <c r="B78" s="137"/>
    </row>
    <row r="79" spans="1:2" ht="20.25" customHeight="1">
      <c r="A79" s="166" t="s">
        <v>147</v>
      </c>
      <c r="B79" s="148" t="s">
        <v>148</v>
      </c>
    </row>
    <row r="80" spans="1:2" ht="12.75">
      <c r="A80" s="151" t="s">
        <v>149</v>
      </c>
      <c r="B80" s="152" t="s">
        <v>162</v>
      </c>
    </row>
    <row r="81" spans="1:2" ht="12.75">
      <c r="A81" s="149" t="s">
        <v>163</v>
      </c>
      <c r="B81" s="153" t="s">
        <v>164</v>
      </c>
    </row>
    <row r="82" spans="1:2" ht="12.75">
      <c r="A82" s="151" t="s">
        <v>171</v>
      </c>
      <c r="B82" s="152" t="s">
        <v>172</v>
      </c>
    </row>
    <row r="83" spans="1:2" ht="13.5" thickBot="1">
      <c r="A83" s="167" t="s">
        <v>173</v>
      </c>
      <c r="B83" s="168" t="s">
        <v>169</v>
      </c>
    </row>
    <row r="84" spans="1:4" ht="12.75">
      <c r="A84" s="161" t="s">
        <v>45</v>
      </c>
      <c r="B84" s="146"/>
      <c r="D84" s="131"/>
    </row>
    <row r="85" spans="1:4" ht="13.5" thickBot="1">
      <c r="A85" s="161" t="s">
        <v>7</v>
      </c>
      <c r="B85" s="146"/>
      <c r="D85" s="131"/>
    </row>
    <row r="86" spans="1:2" ht="19.5" customHeight="1" thickBot="1" thickTop="1">
      <c r="A86" s="169" t="s">
        <v>174</v>
      </c>
      <c r="B86" s="137"/>
    </row>
    <row r="87" spans="1:2" ht="25.5">
      <c r="A87" s="170" t="s">
        <v>34</v>
      </c>
      <c r="B87" s="137"/>
    </row>
    <row r="88" spans="1:2" ht="12.75">
      <c r="A88" s="171"/>
      <c r="B88" s="137"/>
    </row>
    <row r="89" spans="1:2" ht="12.75">
      <c r="A89" s="172" t="s">
        <v>61</v>
      </c>
      <c r="B89" s="137"/>
    </row>
    <row r="90" spans="1:2" ht="12.75">
      <c r="A90" s="171" t="s">
        <v>60</v>
      </c>
      <c r="B90" s="137"/>
    </row>
    <row r="91" spans="1:2" ht="25.5">
      <c r="A91" s="173" t="s">
        <v>62</v>
      </c>
      <c r="B91" s="137"/>
    </row>
    <row r="92" spans="1:2" ht="12.75">
      <c r="A92" s="171"/>
      <c r="B92" s="137"/>
    </row>
    <row r="93" spans="1:2" ht="12.75">
      <c r="A93" s="172" t="s">
        <v>18</v>
      </c>
      <c r="B93" s="137"/>
    </row>
    <row r="94" spans="1:2" ht="12.75">
      <c r="A94" s="171" t="s">
        <v>175</v>
      </c>
      <c r="B94" s="137"/>
    </row>
    <row r="95" spans="1:2" ht="12.75">
      <c r="A95" s="172" t="s">
        <v>121</v>
      </c>
      <c r="B95" s="137"/>
    </row>
    <row r="96" spans="1:2" ht="12.75">
      <c r="A96" s="171" t="s">
        <v>122</v>
      </c>
      <c r="B96" s="137"/>
    </row>
    <row r="97" spans="1:2" ht="12.75">
      <c r="A97" s="172" t="s">
        <v>123</v>
      </c>
      <c r="B97" s="137"/>
    </row>
    <row r="98" spans="1:2" ht="12.75">
      <c r="A98" s="171"/>
      <c r="B98" s="137"/>
    </row>
    <row r="99" spans="1:2" ht="12.75">
      <c r="A99" s="172" t="s">
        <v>176</v>
      </c>
      <c r="B99" s="137"/>
    </row>
    <row r="100" spans="1:2" ht="12.75">
      <c r="A100" s="171" t="s">
        <v>130</v>
      </c>
      <c r="B100" s="137"/>
    </row>
    <row r="101" spans="1:2" ht="13.5" thickBot="1">
      <c r="A101" s="174" t="s">
        <v>177</v>
      </c>
      <c r="B101" s="137"/>
    </row>
    <row r="102" spans="1:2" ht="12.75">
      <c r="A102" s="161" t="s">
        <v>45</v>
      </c>
      <c r="B102" s="137"/>
    </row>
    <row r="103" spans="1:2" ht="12.75">
      <c r="A103" s="161" t="s">
        <v>190</v>
      </c>
      <c r="B103" s="137"/>
    </row>
    <row r="104" spans="1:2" ht="12.75">
      <c r="A104" s="161" t="s">
        <v>189</v>
      </c>
      <c r="B104" s="137"/>
    </row>
    <row r="105" spans="1:2" ht="12.75">
      <c r="A105" s="161"/>
      <c r="B105" s="137"/>
    </row>
    <row r="106" spans="1:2" ht="13.5" thickBot="1">
      <c r="A106" s="161"/>
      <c r="B106" s="137"/>
    </row>
    <row r="107" spans="1:2" ht="13.5" thickTop="1">
      <c r="A107" s="212" t="s">
        <v>242</v>
      </c>
      <c r="B107" s="137"/>
    </row>
    <row r="108" spans="1:2" ht="8.25" customHeight="1" thickBot="1">
      <c r="A108" s="213"/>
      <c r="B108" s="137"/>
    </row>
    <row r="109" spans="1:2" ht="13.5" thickTop="1">
      <c r="A109" s="161" t="s">
        <v>191</v>
      </c>
      <c r="B109" s="137"/>
    </row>
    <row r="110" spans="1:2" ht="12.75">
      <c r="A110" s="175"/>
      <c r="B110" s="137"/>
    </row>
    <row r="111" spans="1:2" s="132" customFormat="1" ht="12.75">
      <c r="A111" s="176" t="s">
        <v>8</v>
      </c>
      <c r="B111" s="177"/>
    </row>
    <row r="112" spans="1:2" ht="12.75">
      <c r="A112" s="175" t="s">
        <v>9</v>
      </c>
      <c r="B112" s="137"/>
    </row>
    <row r="113" spans="1:2" ht="13.5" thickBot="1">
      <c r="A113" s="178"/>
      <c r="B113" s="179"/>
    </row>
    <row r="114" ht="13.5" thickTop="1"/>
  </sheetData>
  <sheetProtection/>
  <mergeCells count="7">
    <mergeCell ref="A107:A108"/>
    <mergeCell ref="A68:A70"/>
    <mergeCell ref="A72:A74"/>
    <mergeCell ref="A1:B1"/>
    <mergeCell ref="A40:B40"/>
    <mergeCell ref="A43:A44"/>
    <mergeCell ref="A12:A13"/>
  </mergeCells>
  <hyperlinks>
    <hyperlink ref="A111" location="_ftnref1" display="_ftnref1"/>
  </hyperlinks>
  <printOptions/>
  <pageMargins left="0.75" right="0.75" top="1" bottom="1" header="0.5" footer="0.5"/>
  <pageSetup fitToHeight="3" horizontalDpi="600" verticalDpi="600" orientation="portrait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I83"/>
  <sheetViews>
    <sheetView defaultGridColor="0" zoomScale="75" zoomScaleNormal="75" zoomScalePageLayoutView="0" colorId="22" workbookViewId="0" topLeftCell="A54">
      <selection activeCell="E37" sqref="E37"/>
    </sheetView>
  </sheetViews>
  <sheetFormatPr defaultColWidth="10.77734375" defaultRowHeight="15"/>
  <cols>
    <col min="1" max="1" width="83.5546875" style="25" customWidth="1"/>
    <col min="2" max="2" width="4.99609375" style="25" hidden="1" customWidth="1"/>
    <col min="3" max="3" width="9.10546875" style="25" hidden="1" customWidth="1"/>
    <col min="4" max="4" width="9.4453125" style="25" hidden="1" customWidth="1"/>
    <col min="5" max="5" width="23.6640625" style="25" customWidth="1"/>
    <col min="6" max="6" width="21.88671875" style="25" customWidth="1"/>
    <col min="7" max="8" width="10.77734375" style="29" hidden="1" customWidth="1"/>
    <col min="9" max="9" width="14.77734375" style="29" hidden="1" customWidth="1"/>
    <col min="10" max="13" width="10.77734375" style="29" hidden="1" customWidth="1"/>
    <col min="14" max="14" width="17.3359375" style="29" hidden="1" customWidth="1"/>
    <col min="15" max="20" width="10.77734375" style="29" hidden="1" customWidth="1"/>
    <col min="21" max="21" width="10.77734375" style="25" hidden="1" customWidth="1"/>
    <col min="22" max="22" width="0.10546875" style="25" hidden="1" customWidth="1"/>
    <col min="23" max="30" width="10.77734375" style="25" hidden="1" customWidth="1"/>
    <col min="31" max="32" width="10.77734375" style="67" customWidth="1"/>
    <col min="33" max="33" width="10.77734375" style="25" customWidth="1"/>
    <col min="34" max="34" width="12.21484375" style="25" bestFit="1" customWidth="1"/>
    <col min="35" max="16384" width="10.77734375" style="25" customWidth="1"/>
  </cols>
  <sheetData>
    <row r="1" spans="1:20" ht="16.5" thickBot="1" thickTop="1">
      <c r="A1" s="94"/>
      <c r="E1" s="95"/>
      <c r="F1" s="96"/>
      <c r="G1" s="25"/>
      <c r="H1" s="25"/>
      <c r="I1" s="25"/>
      <c r="J1" s="25"/>
      <c r="K1" s="25" t="s">
        <v>114</v>
      </c>
      <c r="L1" s="25" t="s">
        <v>115</v>
      </c>
      <c r="M1" s="25" t="s">
        <v>116</v>
      </c>
      <c r="N1" s="25"/>
      <c r="O1" s="25"/>
      <c r="P1" s="25"/>
      <c r="Q1" s="25"/>
      <c r="R1" s="25"/>
      <c r="S1" s="25"/>
      <c r="T1" s="25"/>
    </row>
    <row r="2" spans="1:31" ht="39" customHeight="1" thickTop="1">
      <c r="A2" s="97" t="s">
        <v>45</v>
      </c>
      <c r="B2" s="68"/>
      <c r="C2" s="68"/>
      <c r="D2" s="68"/>
      <c r="E2" s="233" t="s">
        <v>225</v>
      </c>
      <c r="F2" s="234"/>
      <c r="G2" s="25"/>
      <c r="H2" s="25" t="s">
        <v>110</v>
      </c>
      <c r="I2" s="25">
        <f>YEAR(J11)</f>
        <v>2009</v>
      </c>
      <c r="J2" s="26">
        <f>I2</f>
        <v>2009</v>
      </c>
      <c r="K2" s="26">
        <f>J2+N7</f>
        <v>1900</v>
      </c>
      <c r="L2" s="25">
        <v>30</v>
      </c>
      <c r="M2" s="25">
        <v>4</v>
      </c>
      <c r="N2" s="25">
        <f>DATE(K2,M2,L2)</f>
        <v>121</v>
      </c>
      <c r="O2" s="25">
        <f>+N2</f>
        <v>121</v>
      </c>
      <c r="P2" s="25"/>
      <c r="Q2" s="25"/>
      <c r="R2" s="25"/>
      <c r="S2" s="25"/>
      <c r="T2" s="25"/>
      <c r="AE2" s="184"/>
    </row>
    <row r="3" spans="1:31" ht="15.75">
      <c r="A3" s="98" t="s">
        <v>45</v>
      </c>
      <c r="B3" s="69"/>
      <c r="C3" s="69"/>
      <c r="D3" s="69"/>
      <c r="E3" s="227" t="s">
        <v>224</v>
      </c>
      <c r="F3" s="228"/>
      <c r="G3" s="25"/>
      <c r="H3" s="25" t="s">
        <v>109</v>
      </c>
      <c r="I3" s="25">
        <f>YEAR(J10)</f>
        <v>2010</v>
      </c>
      <c r="J3" s="26">
        <f>I3</f>
        <v>2010</v>
      </c>
      <c r="K3" s="26">
        <f>J3+N8</f>
        <v>1900</v>
      </c>
      <c r="L3" s="25">
        <v>31</v>
      </c>
      <c r="M3" s="25">
        <v>7</v>
      </c>
      <c r="N3" s="25">
        <f>DATE(K3,M3,L3)</f>
        <v>213</v>
      </c>
      <c r="O3" s="25">
        <f>+N3</f>
        <v>213</v>
      </c>
      <c r="P3" s="25"/>
      <c r="Q3" s="25"/>
      <c r="R3" s="25"/>
      <c r="S3" s="25"/>
      <c r="T3" s="25"/>
      <c r="AE3" s="184"/>
    </row>
    <row r="4" spans="1:31" ht="15.75">
      <c r="A4" s="98" t="s">
        <v>45</v>
      </c>
      <c r="B4" s="69"/>
      <c r="C4" s="69"/>
      <c r="D4" s="69"/>
      <c r="E4" s="229"/>
      <c r="F4" s="230"/>
      <c r="G4" s="25"/>
      <c r="H4" s="25"/>
      <c r="I4" s="25"/>
      <c r="J4" s="26"/>
      <c r="K4" s="26"/>
      <c r="L4" s="25"/>
      <c r="M4" s="25"/>
      <c r="N4" s="25"/>
      <c r="O4" s="25"/>
      <c r="P4" s="25"/>
      <c r="Q4" s="25"/>
      <c r="R4" s="25"/>
      <c r="S4" s="25"/>
      <c r="T4" s="25"/>
      <c r="AE4" s="184"/>
    </row>
    <row r="5" spans="1:31" ht="15" customHeight="1">
      <c r="A5" s="98" t="s">
        <v>45</v>
      </c>
      <c r="B5" s="69"/>
      <c r="C5" s="69"/>
      <c r="D5" s="69"/>
      <c r="E5" s="231"/>
      <c r="F5" s="232"/>
      <c r="G5" s="25"/>
      <c r="H5" s="25" t="s">
        <v>112</v>
      </c>
      <c r="I5" s="25">
        <f>YEAR(E14)</f>
        <v>1900</v>
      </c>
      <c r="J5" s="28" t="str">
        <f>E14</f>
        <v> </v>
      </c>
      <c r="K5" s="25">
        <f>J5+1</f>
        <v>1</v>
      </c>
      <c r="L5" s="25">
        <v>31</v>
      </c>
      <c r="M5" s="25">
        <f>MONTH(E14)</f>
        <v>1</v>
      </c>
      <c r="N5" s="25"/>
      <c r="O5" s="25"/>
      <c r="P5" s="25"/>
      <c r="Q5" s="25"/>
      <c r="R5" s="25"/>
      <c r="S5" s="25"/>
      <c r="T5" s="25"/>
      <c r="AE5" s="184"/>
    </row>
    <row r="6" spans="1:20" ht="3.75" customHeight="1" thickBot="1">
      <c r="A6" s="27"/>
      <c r="B6" s="27"/>
      <c r="C6" s="27"/>
      <c r="D6" s="27"/>
      <c r="E6" s="27"/>
      <c r="G6" s="25"/>
      <c r="H6" s="25" t="s">
        <v>113</v>
      </c>
      <c r="I6" s="25">
        <f>YEAR(E17)</f>
        <v>1900</v>
      </c>
      <c r="J6" s="28" t="str">
        <f>E17</f>
        <v> </v>
      </c>
      <c r="K6" s="25">
        <f>J6+1</f>
        <v>1</v>
      </c>
      <c r="L6" s="25"/>
      <c r="M6" s="25"/>
      <c r="N6" s="25"/>
      <c r="O6" s="25"/>
      <c r="P6" s="25"/>
      <c r="Q6" s="25"/>
      <c r="R6" s="25"/>
      <c r="S6" s="25"/>
      <c r="T6" s="25"/>
    </row>
    <row r="7" spans="1:32" s="50" customFormat="1" ht="31.5" customHeight="1" thickBot="1" thickTop="1">
      <c r="A7" s="224" t="s">
        <v>36</v>
      </c>
      <c r="B7" s="225"/>
      <c r="C7" s="225"/>
      <c r="D7" s="225"/>
      <c r="E7" s="225"/>
      <c r="F7" s="226"/>
      <c r="G7" s="45"/>
      <c r="H7" s="45"/>
      <c r="I7" s="45" t="s">
        <v>111</v>
      </c>
      <c r="J7" s="45">
        <f>+YEAR(E14)</f>
        <v>1900</v>
      </c>
      <c r="K7" s="45"/>
      <c r="L7" s="45">
        <f>+I5-I2</f>
        <v>-109</v>
      </c>
      <c r="M7" s="45">
        <f>IF(M5&gt;M2,1,0)</f>
        <v>0</v>
      </c>
      <c r="N7" s="45">
        <f>+M7+L7</f>
        <v>-109</v>
      </c>
      <c r="O7" s="45"/>
      <c r="P7" s="45"/>
      <c r="Q7" s="45"/>
      <c r="R7" s="45"/>
      <c r="S7" s="45"/>
      <c r="T7" s="45"/>
      <c r="AE7" s="185"/>
      <c r="AF7" s="185"/>
    </row>
    <row r="8" spans="1:14" ht="24" customHeight="1" thickTop="1">
      <c r="A8" s="99" t="s">
        <v>117</v>
      </c>
      <c r="B8" s="100"/>
      <c r="C8" s="100"/>
      <c r="D8" s="100"/>
      <c r="E8" s="100"/>
      <c r="F8" s="101"/>
      <c r="L8" s="29">
        <f>+I5-I3</f>
        <v>-110</v>
      </c>
      <c r="M8" s="29">
        <f>IF(M5&gt;M3,1,0)</f>
        <v>0</v>
      </c>
      <c r="N8" s="29">
        <f>+M8+L8</f>
        <v>-110</v>
      </c>
    </row>
    <row r="9" spans="1:6" ht="16.5" thickBot="1">
      <c r="A9" s="192" t="s">
        <v>131</v>
      </c>
      <c r="B9" s="193"/>
      <c r="C9" s="193"/>
      <c r="D9" s="193"/>
      <c r="E9" s="199" t="s">
        <v>45</v>
      </c>
      <c r="F9" s="195"/>
    </row>
    <row r="10" spans="1:33" ht="15.75">
      <c r="A10" s="71" t="s">
        <v>46</v>
      </c>
      <c r="B10" s="72"/>
      <c r="C10" s="72"/>
      <c r="D10" s="72"/>
      <c r="E10" s="81" t="s">
        <v>45</v>
      </c>
      <c r="F10" s="73"/>
      <c r="I10" s="29" t="s">
        <v>109</v>
      </c>
      <c r="J10" s="31">
        <v>40390</v>
      </c>
      <c r="K10" s="31"/>
      <c r="L10" s="32">
        <v>40755</v>
      </c>
      <c r="M10" s="29">
        <v>41121</v>
      </c>
      <c r="AG10" s="67"/>
    </row>
    <row r="11" spans="1:33" ht="15.75">
      <c r="A11" s="192" t="s">
        <v>47</v>
      </c>
      <c r="B11" s="193"/>
      <c r="C11" s="193"/>
      <c r="D11" s="193"/>
      <c r="E11" s="200" t="s">
        <v>109</v>
      </c>
      <c r="F11" s="195"/>
      <c r="I11" s="29" t="s">
        <v>110</v>
      </c>
      <c r="J11" s="31">
        <v>39933</v>
      </c>
      <c r="L11" s="33">
        <v>40298</v>
      </c>
      <c r="M11" s="29">
        <v>40663</v>
      </c>
      <c r="AG11" s="67"/>
    </row>
    <row r="12" spans="1:35" ht="20.25" customHeight="1" hidden="1">
      <c r="A12" s="71" t="s">
        <v>124</v>
      </c>
      <c r="B12" s="72"/>
      <c r="C12" s="72"/>
      <c r="D12" s="72"/>
      <c r="E12" s="187">
        <f>E18/52</f>
        <v>0</v>
      </c>
      <c r="F12" s="73"/>
      <c r="AG12" s="67"/>
      <c r="AI12" s="25" t="s">
        <v>1739</v>
      </c>
    </row>
    <row r="13" spans="1:33" ht="21.75" customHeight="1" hidden="1">
      <c r="A13" s="71" t="s">
        <v>125</v>
      </c>
      <c r="B13" s="72"/>
      <c r="C13" s="72"/>
      <c r="D13" s="72"/>
      <c r="E13" s="188">
        <f>IF(E11="CPM",((E19+E20)/2/52),E20/52)</f>
        <v>0</v>
      </c>
      <c r="F13" s="73"/>
      <c r="AE13" s="64"/>
      <c r="AF13" s="64"/>
      <c r="AG13" s="67"/>
    </row>
    <row r="14" spans="1:33" ht="13.5" customHeight="1">
      <c r="A14" s="71" t="s">
        <v>132</v>
      </c>
      <c r="B14" s="72"/>
      <c r="C14" s="72"/>
      <c r="D14" s="72"/>
      <c r="E14" s="84" t="s">
        <v>45</v>
      </c>
      <c r="F14" s="73" t="s">
        <v>45</v>
      </c>
      <c r="AE14" s="64"/>
      <c r="AF14" s="64"/>
      <c r="AG14" s="67"/>
    </row>
    <row r="15" spans="1:33" ht="18.75" customHeight="1" hidden="1">
      <c r="A15" s="71" t="s">
        <v>52</v>
      </c>
      <c r="B15" s="72"/>
      <c r="C15" s="72"/>
      <c r="D15" s="72"/>
      <c r="E15" s="85">
        <f>IF(E11="YUSA",AE15,AF15)</f>
        <v>45138</v>
      </c>
      <c r="F15" s="73"/>
      <c r="AE15" s="65">
        <v>45138</v>
      </c>
      <c r="AF15" s="65">
        <v>45046</v>
      </c>
      <c r="AG15" s="67"/>
    </row>
    <row r="16" spans="1:34" ht="18" customHeight="1" hidden="1">
      <c r="A16" s="71" t="s">
        <v>53</v>
      </c>
      <c r="B16" s="72"/>
      <c r="C16" s="72"/>
      <c r="D16" s="72"/>
      <c r="E16" s="85">
        <f>IF(E11="YUSA",AE16,AF16)</f>
        <v>45139</v>
      </c>
      <c r="F16" s="73"/>
      <c r="AE16" s="65">
        <f>SUM(AE15+1)</f>
        <v>45139</v>
      </c>
      <c r="AF16" s="65">
        <f>SUM(AF15+1)</f>
        <v>45047</v>
      </c>
      <c r="AG16" s="67"/>
      <c r="AH16" s="67">
        <f>(E15-E14/7*E12)</f>
        <v>45138</v>
      </c>
    </row>
    <row r="17" spans="1:33" ht="15.75">
      <c r="A17" s="192" t="s">
        <v>1728</v>
      </c>
      <c r="B17" s="193"/>
      <c r="C17" s="193"/>
      <c r="D17" s="193"/>
      <c r="E17" s="196" t="s">
        <v>45</v>
      </c>
      <c r="F17" s="195"/>
      <c r="H17" s="29">
        <f>35*7</f>
        <v>245</v>
      </c>
      <c r="I17" s="31">
        <f>+E14+H17</f>
        <v>245</v>
      </c>
      <c r="M17" s="29" t="s">
        <v>110</v>
      </c>
      <c r="N17" s="29">
        <f>IF(E14&lt;J11,O2,O2)</f>
        <v>121</v>
      </c>
      <c r="O17" s="29">
        <f>VALUE(N17)</f>
        <v>121</v>
      </c>
      <c r="AE17" s="65" t="s">
        <v>45</v>
      </c>
      <c r="AF17" s="65" t="s">
        <v>45</v>
      </c>
      <c r="AG17" s="67"/>
    </row>
    <row r="18" spans="1:33" ht="15.75">
      <c r="A18" s="71" t="s">
        <v>133</v>
      </c>
      <c r="B18" s="72"/>
      <c r="C18" s="72"/>
      <c r="D18" s="72"/>
      <c r="E18" s="186" t="s">
        <v>45</v>
      </c>
      <c r="F18" s="73"/>
      <c r="I18" s="34"/>
      <c r="AE18" s="64"/>
      <c r="AF18" s="64"/>
      <c r="AG18" s="67"/>
    </row>
    <row r="19" spans="1:33" ht="15.75">
      <c r="A19" s="192" t="s">
        <v>1740</v>
      </c>
      <c r="B19" s="193"/>
      <c r="C19" s="193"/>
      <c r="D19" s="193"/>
      <c r="E19" s="201" t="s">
        <v>45</v>
      </c>
      <c r="F19" s="195"/>
      <c r="I19" s="34"/>
      <c r="AE19" s="64"/>
      <c r="AF19" s="64"/>
      <c r="AG19" s="67"/>
    </row>
    <row r="20" spans="1:33" ht="17.25" customHeight="1">
      <c r="A20" s="189" t="s">
        <v>142</v>
      </c>
      <c r="B20" s="107"/>
      <c r="C20" s="107"/>
      <c r="D20" s="107"/>
      <c r="E20" s="190" t="s">
        <v>45</v>
      </c>
      <c r="F20" s="191"/>
      <c r="AG20" s="67"/>
    </row>
    <row r="21" spans="1:33" ht="17.25" customHeight="1">
      <c r="A21" s="202" t="s">
        <v>126</v>
      </c>
      <c r="B21" s="203">
        <v>0.27</v>
      </c>
      <c r="C21" s="204">
        <v>0.33</v>
      </c>
      <c r="D21" s="205"/>
      <c r="E21" s="206" t="s">
        <v>45</v>
      </c>
      <c r="F21" s="195"/>
      <c r="G21" s="29" t="s">
        <v>45</v>
      </c>
      <c r="M21" s="29" t="s">
        <v>109</v>
      </c>
      <c r="N21" s="29">
        <f>IF(E14&lt;J10,O3,O3)</f>
        <v>213</v>
      </c>
      <c r="O21" s="29">
        <f>+VALUE(N21)</f>
        <v>213</v>
      </c>
      <c r="AE21" s="67">
        <v>0.33</v>
      </c>
      <c r="AF21" s="67">
        <v>0.27</v>
      </c>
      <c r="AG21" s="67"/>
    </row>
    <row r="22" spans="1:33" ht="15.75">
      <c r="A22" s="71" t="s">
        <v>134</v>
      </c>
      <c r="B22" s="72"/>
      <c r="C22" s="72"/>
      <c r="D22" s="72"/>
      <c r="E22" s="87" t="s">
        <v>45</v>
      </c>
      <c r="F22" s="73"/>
      <c r="AG22" s="67"/>
    </row>
    <row r="23" spans="1:33" ht="15.75">
      <c r="A23" s="207" t="s">
        <v>28</v>
      </c>
      <c r="B23" s="208"/>
      <c r="C23" s="208"/>
      <c r="D23" s="208"/>
      <c r="E23" s="209" t="s">
        <v>45</v>
      </c>
      <c r="F23" s="195"/>
      <c r="AG23" s="67"/>
    </row>
    <row r="24" spans="1:6" ht="15.75">
      <c r="A24" s="74"/>
      <c r="B24" s="75"/>
      <c r="C24" s="75"/>
      <c r="D24" s="75"/>
      <c r="E24" s="88"/>
      <c r="F24" s="73"/>
    </row>
    <row r="25" spans="1:6" ht="19.5" customHeight="1">
      <c r="A25" s="102" t="s">
        <v>139</v>
      </c>
      <c r="B25" s="103"/>
      <c r="C25" s="103"/>
      <c r="D25" s="103"/>
      <c r="E25" s="104"/>
      <c r="F25" s="105"/>
    </row>
    <row r="26" spans="1:6" ht="16.5" thickBot="1">
      <c r="A26" s="71" t="s">
        <v>35</v>
      </c>
      <c r="B26" s="72"/>
      <c r="C26" s="72"/>
      <c r="D26" s="72"/>
      <c r="E26" s="82" t="s">
        <v>45</v>
      </c>
      <c r="F26" s="73"/>
    </row>
    <row r="27" spans="1:18" ht="15.75">
      <c r="A27" s="192" t="s">
        <v>135</v>
      </c>
      <c r="B27" s="193"/>
      <c r="C27" s="193"/>
      <c r="D27" s="193"/>
      <c r="E27" s="194" t="s">
        <v>45</v>
      </c>
      <c r="F27" s="195" t="s">
        <v>45</v>
      </c>
      <c r="I27" s="29" t="s">
        <v>20</v>
      </c>
      <c r="L27" s="29" t="s">
        <v>21</v>
      </c>
      <c r="M27" s="29" t="s">
        <v>22</v>
      </c>
      <c r="N27" s="29" t="s">
        <v>23</v>
      </c>
      <c r="O27" s="29" t="s">
        <v>16</v>
      </c>
      <c r="P27" s="29" t="s">
        <v>24</v>
      </c>
      <c r="Q27" s="29" t="s">
        <v>25</v>
      </c>
      <c r="R27" s="29" t="s">
        <v>26</v>
      </c>
    </row>
    <row r="28" spans="1:6" ht="15.75">
      <c r="A28" s="71" t="s">
        <v>136</v>
      </c>
      <c r="B28" s="72"/>
      <c r="C28" s="72"/>
      <c r="D28" s="72"/>
      <c r="E28" s="86" t="s">
        <v>45</v>
      </c>
      <c r="F28" s="73"/>
    </row>
    <row r="29" spans="1:6" ht="15.75">
      <c r="A29" s="192" t="s">
        <v>140</v>
      </c>
      <c r="B29" s="193"/>
      <c r="C29" s="193"/>
      <c r="D29" s="193"/>
      <c r="E29" s="196" t="s">
        <v>45</v>
      </c>
      <c r="F29" s="195" t="s">
        <v>45</v>
      </c>
    </row>
    <row r="30" spans="1:6" ht="15" customHeight="1" hidden="1">
      <c r="A30" s="71" t="s">
        <v>49</v>
      </c>
      <c r="B30" s="72"/>
      <c r="C30" s="72"/>
      <c r="D30" s="72"/>
      <c r="E30" s="89">
        <f>E28/52</f>
        <v>0</v>
      </c>
      <c r="F30" s="73"/>
    </row>
    <row r="31" spans="1:6" ht="15.75" hidden="1">
      <c r="A31" s="71" t="s">
        <v>32</v>
      </c>
      <c r="B31" s="72"/>
      <c r="C31" s="72"/>
      <c r="D31" s="72"/>
      <c r="E31" s="90">
        <f>E29+1</f>
        <v>1</v>
      </c>
      <c r="F31" s="73"/>
    </row>
    <row r="32" spans="1:6" ht="15.75">
      <c r="A32" s="71" t="s">
        <v>137</v>
      </c>
      <c r="B32" s="72"/>
      <c r="C32" s="72"/>
      <c r="D32" s="72"/>
      <c r="E32" s="87" t="s">
        <v>45</v>
      </c>
      <c r="F32" s="73"/>
    </row>
    <row r="33" spans="1:6" ht="15" customHeight="1">
      <c r="A33" s="192" t="s">
        <v>141</v>
      </c>
      <c r="B33" s="193"/>
      <c r="C33" s="193"/>
      <c r="D33" s="193"/>
      <c r="E33" s="194" t="s">
        <v>45</v>
      </c>
      <c r="F33" s="195" t="s">
        <v>45</v>
      </c>
    </row>
    <row r="34" spans="1:6" ht="15.75" hidden="1">
      <c r="A34" s="71" t="s">
        <v>49</v>
      </c>
      <c r="B34" s="72"/>
      <c r="C34" s="72"/>
      <c r="D34" s="72"/>
      <c r="E34" s="89">
        <f>E32/52</f>
        <v>0</v>
      </c>
      <c r="F34" s="73"/>
    </row>
    <row r="35" spans="1:6" ht="15.75" hidden="1">
      <c r="A35" s="71" t="s">
        <v>143</v>
      </c>
      <c r="B35" s="72"/>
      <c r="C35" s="72"/>
      <c r="D35" s="72"/>
      <c r="E35" s="90">
        <f>E33+1</f>
        <v>1</v>
      </c>
      <c r="F35" s="73"/>
    </row>
    <row r="36" spans="1:6" ht="16.5" thickBot="1">
      <c r="A36" s="76" t="s">
        <v>144</v>
      </c>
      <c r="B36" s="72"/>
      <c r="C36" s="72"/>
      <c r="D36" s="72"/>
      <c r="E36" s="87" t="str">
        <f>E20</f>
        <v> </v>
      </c>
      <c r="F36" s="73"/>
    </row>
    <row r="37" spans="1:6" ht="15.75">
      <c r="A37" s="192" t="s">
        <v>145</v>
      </c>
      <c r="B37" s="193"/>
      <c r="C37" s="193"/>
      <c r="D37" s="193"/>
      <c r="E37" s="197" t="s">
        <v>45</v>
      </c>
      <c r="F37" s="195" t="s">
        <v>45</v>
      </c>
    </row>
    <row r="38" spans="1:6" ht="15.75" hidden="1">
      <c r="A38" s="71" t="s">
        <v>49</v>
      </c>
      <c r="B38" s="72"/>
      <c r="C38" s="72"/>
      <c r="D38" s="72"/>
      <c r="E38" s="91">
        <f>E36/52</f>
        <v>0</v>
      </c>
      <c r="F38" s="73"/>
    </row>
    <row r="39" spans="1:6" ht="15" customHeight="1">
      <c r="A39" s="71"/>
      <c r="B39" s="72"/>
      <c r="C39" s="72"/>
      <c r="D39" s="72"/>
      <c r="E39" s="92"/>
      <c r="F39" s="73"/>
    </row>
    <row r="40" spans="1:6" ht="15.75">
      <c r="A40" s="102" t="s">
        <v>127</v>
      </c>
      <c r="B40" s="103"/>
      <c r="C40" s="103"/>
      <c r="D40" s="103"/>
      <c r="E40" s="104"/>
      <c r="F40" s="105"/>
    </row>
    <row r="41" spans="1:6" ht="16.5" thickBot="1">
      <c r="A41" s="71" t="s">
        <v>35</v>
      </c>
      <c r="B41" s="72"/>
      <c r="C41" s="72"/>
      <c r="D41" s="72"/>
      <c r="E41" s="83"/>
      <c r="F41" s="73"/>
    </row>
    <row r="42" spans="1:6" ht="15.75">
      <c r="A42" s="192" t="s">
        <v>118</v>
      </c>
      <c r="B42" s="193"/>
      <c r="C42" s="193"/>
      <c r="D42" s="193"/>
      <c r="E42" s="198"/>
      <c r="F42" s="195" t="s">
        <v>45</v>
      </c>
    </row>
    <row r="43" spans="1:6" ht="15.75">
      <c r="A43" s="71" t="s">
        <v>48</v>
      </c>
      <c r="B43" s="72"/>
      <c r="C43" s="72"/>
      <c r="D43" s="72"/>
      <c r="E43" s="87">
        <v>0</v>
      </c>
      <c r="F43" s="73"/>
    </row>
    <row r="44" spans="1:6" ht="15.75">
      <c r="A44" s="192" t="s">
        <v>119</v>
      </c>
      <c r="B44" s="193"/>
      <c r="C44" s="193"/>
      <c r="D44" s="193"/>
      <c r="E44" s="197"/>
      <c r="F44" s="195" t="s">
        <v>45</v>
      </c>
    </row>
    <row r="45" spans="1:6" ht="15.75" hidden="1">
      <c r="A45" s="71" t="s">
        <v>49</v>
      </c>
      <c r="B45" s="72"/>
      <c r="C45" s="72"/>
      <c r="D45" s="72"/>
      <c r="E45" s="91">
        <f>E43/52</f>
        <v>0</v>
      </c>
      <c r="F45" s="73" t="s">
        <v>45</v>
      </c>
    </row>
    <row r="46" spans="1:6" ht="15" customHeight="1">
      <c r="A46" s="71"/>
      <c r="B46" s="72"/>
      <c r="C46" s="72"/>
      <c r="D46" s="72"/>
      <c r="E46" s="93"/>
      <c r="F46" s="73" t="s">
        <v>45</v>
      </c>
    </row>
    <row r="47" spans="1:6" ht="15.75">
      <c r="A47" s="102" t="s">
        <v>128</v>
      </c>
      <c r="B47" s="103"/>
      <c r="C47" s="103"/>
      <c r="D47" s="103"/>
      <c r="E47" s="104"/>
      <c r="F47" s="105"/>
    </row>
    <row r="48" spans="1:6" ht="16.5" thickBot="1">
      <c r="A48" s="71" t="s">
        <v>35</v>
      </c>
      <c r="B48" s="72"/>
      <c r="C48" s="72"/>
      <c r="D48" s="72"/>
      <c r="E48" s="83"/>
      <c r="F48" s="73"/>
    </row>
    <row r="49" spans="1:6" ht="15.75">
      <c r="A49" s="192" t="s">
        <v>118</v>
      </c>
      <c r="B49" s="193"/>
      <c r="C49" s="193"/>
      <c r="D49" s="193"/>
      <c r="E49" s="198" t="s">
        <v>45</v>
      </c>
      <c r="F49" s="195" t="s">
        <v>45</v>
      </c>
    </row>
    <row r="50" spans="1:6" ht="15" customHeight="1">
      <c r="A50" s="71" t="s">
        <v>48</v>
      </c>
      <c r="B50" s="72"/>
      <c r="C50" s="72"/>
      <c r="D50" s="72"/>
      <c r="E50" s="87">
        <v>0</v>
      </c>
      <c r="F50" s="73"/>
    </row>
    <row r="51" spans="1:6" ht="18.75" customHeight="1">
      <c r="A51" s="192" t="s">
        <v>119</v>
      </c>
      <c r="B51" s="193"/>
      <c r="C51" s="193"/>
      <c r="D51" s="193"/>
      <c r="E51" s="197" t="s">
        <v>45</v>
      </c>
      <c r="F51" s="195" t="s">
        <v>45</v>
      </c>
    </row>
    <row r="52" spans="1:6" ht="18.75" customHeight="1" hidden="1">
      <c r="A52" s="71" t="s">
        <v>49</v>
      </c>
      <c r="B52" s="72"/>
      <c r="C52" s="72"/>
      <c r="D52" s="72"/>
      <c r="E52" s="91">
        <f>E50/52</f>
        <v>0</v>
      </c>
      <c r="F52" s="73"/>
    </row>
    <row r="53" spans="1:6" ht="14.25" customHeight="1">
      <c r="A53" s="71"/>
      <c r="B53" s="72"/>
      <c r="C53" s="72"/>
      <c r="D53" s="72"/>
      <c r="E53" s="92"/>
      <c r="F53" s="73"/>
    </row>
    <row r="54" spans="1:6" ht="15.75">
      <c r="A54" s="102" t="s">
        <v>129</v>
      </c>
      <c r="B54" s="103"/>
      <c r="C54" s="103"/>
      <c r="D54" s="103"/>
      <c r="E54" s="104"/>
      <c r="F54" s="105"/>
    </row>
    <row r="55" spans="1:6" ht="16.5" thickBot="1">
      <c r="A55" s="71" t="s">
        <v>35</v>
      </c>
      <c r="B55" s="72"/>
      <c r="C55" s="72"/>
      <c r="D55" s="72"/>
      <c r="E55" s="83"/>
      <c r="F55" s="73"/>
    </row>
    <row r="56" spans="1:6" ht="15.75">
      <c r="A56" s="192" t="s">
        <v>118</v>
      </c>
      <c r="B56" s="193"/>
      <c r="C56" s="193"/>
      <c r="D56" s="193"/>
      <c r="E56" s="198" t="s">
        <v>45</v>
      </c>
      <c r="F56" s="195" t="s">
        <v>45</v>
      </c>
    </row>
    <row r="57" spans="1:6" ht="15.75">
      <c r="A57" s="71" t="s">
        <v>48</v>
      </c>
      <c r="B57" s="72"/>
      <c r="C57" s="72"/>
      <c r="D57" s="72"/>
      <c r="E57" s="87">
        <v>0</v>
      </c>
      <c r="F57" s="73"/>
    </row>
    <row r="58" spans="1:6" ht="15.75">
      <c r="A58" s="192" t="s">
        <v>119</v>
      </c>
      <c r="B58" s="193"/>
      <c r="C58" s="193"/>
      <c r="D58" s="193"/>
      <c r="E58" s="197"/>
      <c r="F58" s="195" t="s">
        <v>45</v>
      </c>
    </row>
    <row r="59" spans="1:6" ht="20.25" customHeight="1" hidden="1">
      <c r="A59" s="71" t="s">
        <v>49</v>
      </c>
      <c r="B59" s="72"/>
      <c r="C59" s="72"/>
      <c r="D59" s="72"/>
      <c r="E59" s="77">
        <f>E57/52</f>
        <v>0</v>
      </c>
      <c r="F59" s="73"/>
    </row>
    <row r="60" spans="1:18" ht="15.75" thickBot="1">
      <c r="A60" s="78"/>
      <c r="B60" s="79"/>
      <c r="C60" s="79"/>
      <c r="D60" s="79"/>
      <c r="E60" s="79"/>
      <c r="F60" s="80"/>
      <c r="H60" s="35"/>
      <c r="I60" s="29" t="e">
        <f>WEEKDAY(#REF!,2)</f>
        <v>#REF!</v>
      </c>
      <c r="J60" s="29" t="e">
        <f>IF(I60&lt;=5,"weekday","not weekday")</f>
        <v>#REF!</v>
      </c>
      <c r="K60" s="35"/>
      <c r="L60" s="36" t="e">
        <f>WEEKDAY(#REF!,2)</f>
        <v>#REF!</v>
      </c>
      <c r="M60" s="37" t="e">
        <f>IF(I60&lt;=5,(#REF!-#REF!)+1,(#REF!-#REF!))</f>
        <v>#REF!</v>
      </c>
      <c r="N60" s="38" t="e">
        <f>INT(M60/7)</f>
        <v>#REF!</v>
      </c>
      <c r="O60" s="38" t="e">
        <f>MOD(M60,7)</f>
        <v>#REF!</v>
      </c>
      <c r="P60" s="29" t="e">
        <f>IF(O60&gt;=5,N60+1,N60)</f>
        <v>#REF!</v>
      </c>
      <c r="Q60" s="29" t="e">
        <f>IF(O60&gt;=5,0,O60)</f>
        <v>#REF!</v>
      </c>
      <c r="R60" s="29" t="e">
        <f>IF(L60=6,IF(I60=2,O60-1,Q60),Q60)</f>
        <v>#REF!</v>
      </c>
    </row>
    <row r="61" spans="1:15" ht="16.5" thickBot="1" thickTop="1">
      <c r="A61" s="39"/>
      <c r="B61" s="39"/>
      <c r="C61" s="39"/>
      <c r="D61" s="39"/>
      <c r="E61" s="39"/>
      <c r="F61" s="29"/>
      <c r="H61" s="35"/>
      <c r="K61" s="35"/>
      <c r="L61" s="36"/>
      <c r="M61" s="37"/>
      <c r="N61" s="38"/>
      <c r="O61" s="38"/>
    </row>
    <row r="62" spans="1:32" s="50" customFormat="1" ht="30" customHeight="1" thickBot="1" thickTop="1">
      <c r="A62" s="224" t="s">
        <v>138</v>
      </c>
      <c r="B62" s="225"/>
      <c r="C62" s="225"/>
      <c r="D62" s="225"/>
      <c r="E62" s="225"/>
      <c r="F62" s="226"/>
      <c r="G62" s="45"/>
      <c r="H62" s="46"/>
      <c r="I62" s="45"/>
      <c r="J62" s="45"/>
      <c r="K62" s="46"/>
      <c r="L62" s="47"/>
      <c r="M62" s="48"/>
      <c r="N62" s="49"/>
      <c r="O62" s="49"/>
      <c r="P62" s="45"/>
      <c r="Q62" s="45"/>
      <c r="R62" s="45"/>
      <c r="S62" s="45"/>
      <c r="T62" s="45"/>
      <c r="AE62" s="185"/>
      <c r="AF62" s="185"/>
    </row>
    <row r="63" spans="1:10" ht="16.5" thickTop="1">
      <c r="A63" s="108" t="s">
        <v>34</v>
      </c>
      <c r="B63" s="70"/>
      <c r="C63" s="70"/>
      <c r="D63" s="70"/>
      <c r="E63" s="73" t="s">
        <v>45</v>
      </c>
      <c r="F63" s="110"/>
      <c r="G63" s="39"/>
      <c r="I63" s="29" t="s">
        <v>27</v>
      </c>
      <c r="J63" s="29" t="s">
        <v>17</v>
      </c>
    </row>
    <row r="64" spans="1:10" ht="15.75">
      <c r="A64" s="106" t="s">
        <v>61</v>
      </c>
      <c r="B64" s="107"/>
      <c r="C64" s="107"/>
      <c r="D64" s="107"/>
      <c r="E64" s="122"/>
      <c r="F64" s="116">
        <f>(E15-E14)/7*E12</f>
        <v>0</v>
      </c>
      <c r="G64" s="39"/>
      <c r="I64" s="40" t="e">
        <f>+#REF!</f>
        <v>#REF!</v>
      </c>
      <c r="J64" s="41">
        <v>37468</v>
      </c>
    </row>
    <row r="65" spans="1:10" ht="15.75">
      <c r="A65" s="71" t="s">
        <v>60</v>
      </c>
      <c r="B65" s="72"/>
      <c r="C65" s="72"/>
      <c r="D65" s="72"/>
      <c r="E65" s="123"/>
      <c r="F65" s="111">
        <f>(E17-E16)/7*E13</f>
        <v>0</v>
      </c>
      <c r="G65" s="39"/>
      <c r="I65" s="41">
        <v>37469</v>
      </c>
      <c r="J65" s="35" t="e">
        <f>+#REF!</f>
        <v>#REF!</v>
      </c>
    </row>
    <row r="66" spans="1:10" ht="15.75">
      <c r="A66" s="106"/>
      <c r="B66" s="107"/>
      <c r="C66" s="107"/>
      <c r="D66" s="107"/>
      <c r="E66" s="122" t="s">
        <v>45</v>
      </c>
      <c r="F66" s="118" t="s">
        <v>15</v>
      </c>
      <c r="G66" s="39"/>
      <c r="I66" s="35" t="e">
        <f>+#REF!</f>
        <v>#REF!</v>
      </c>
      <c r="J66" s="35" t="e">
        <f>+#REF!</f>
        <v>#REF!</v>
      </c>
    </row>
    <row r="67" spans="1:7" ht="15.75">
      <c r="A67" s="71"/>
      <c r="B67" s="72"/>
      <c r="C67" s="72"/>
      <c r="D67" s="72"/>
      <c r="E67" s="123"/>
      <c r="F67" s="111">
        <f>SUM(F64:F66)</f>
        <v>0</v>
      </c>
      <c r="G67" s="39"/>
    </row>
    <row r="68" spans="1:7" ht="15.75">
      <c r="A68" s="106" t="s">
        <v>62</v>
      </c>
      <c r="B68" s="107"/>
      <c r="C68" s="107"/>
      <c r="D68" s="107"/>
      <c r="E68" s="122"/>
      <c r="F68" s="119">
        <f>-E22</f>
        <v>0</v>
      </c>
      <c r="G68" s="39"/>
    </row>
    <row r="69" spans="1:7" ht="15.75">
      <c r="A69" s="71"/>
      <c r="B69" s="72"/>
      <c r="C69" s="72"/>
      <c r="D69" s="72"/>
      <c r="E69" s="123"/>
      <c r="F69" s="112" t="s">
        <v>15</v>
      </c>
      <c r="G69" s="39"/>
    </row>
    <row r="70" spans="1:7" ht="15.75">
      <c r="A70" s="106" t="s">
        <v>18</v>
      </c>
      <c r="B70" s="107"/>
      <c r="C70" s="107"/>
      <c r="D70" s="107"/>
      <c r="E70" s="122"/>
      <c r="F70" s="117">
        <f>SUM(F67:F68)</f>
        <v>0</v>
      </c>
      <c r="G70" s="39"/>
    </row>
    <row r="71" spans="1:7" ht="15.75">
      <c r="A71" s="71" t="s">
        <v>120</v>
      </c>
      <c r="B71" s="72"/>
      <c r="C71" s="72"/>
      <c r="D71" s="72"/>
      <c r="E71" s="123"/>
      <c r="F71" s="113">
        <f>-(E29-E27)/7*E30-(E33-E31)/7*E34-(E37-E35)/7*E38</f>
        <v>0</v>
      </c>
      <c r="G71" s="39"/>
    </row>
    <row r="72" spans="1:7" ht="15.75">
      <c r="A72" s="106" t="s">
        <v>121</v>
      </c>
      <c r="B72" s="107"/>
      <c r="C72" s="107"/>
      <c r="D72" s="107"/>
      <c r="E72" s="122"/>
      <c r="F72" s="120">
        <f>-(E44-E42)/7*E45</f>
        <v>0</v>
      </c>
      <c r="G72" s="39"/>
    </row>
    <row r="73" spans="1:7" ht="15.75">
      <c r="A73" s="71" t="s">
        <v>122</v>
      </c>
      <c r="B73" s="72"/>
      <c r="C73" s="72"/>
      <c r="D73" s="72"/>
      <c r="E73" s="123"/>
      <c r="F73" s="113">
        <f>-(E51-E49)/7*E52</f>
        <v>0</v>
      </c>
      <c r="G73" s="39"/>
    </row>
    <row r="74" spans="1:7" ht="15.75">
      <c r="A74" s="106" t="s">
        <v>123</v>
      </c>
      <c r="B74" s="107"/>
      <c r="C74" s="107"/>
      <c r="D74" s="107"/>
      <c r="E74" s="122"/>
      <c r="F74" s="120">
        <f>-(E58-E56)/7*E59</f>
        <v>0</v>
      </c>
      <c r="G74" s="39"/>
    </row>
    <row r="75" spans="1:7" ht="15.75">
      <c r="A75" s="71"/>
      <c r="B75" s="72"/>
      <c r="C75" s="72"/>
      <c r="D75" s="72"/>
      <c r="E75" s="123"/>
      <c r="F75" s="112" t="s">
        <v>15</v>
      </c>
      <c r="G75" s="39"/>
    </row>
    <row r="76" spans="1:8" ht="15.75">
      <c r="A76" s="106" t="s">
        <v>19</v>
      </c>
      <c r="B76" s="107"/>
      <c r="C76" s="107"/>
      <c r="D76" s="107"/>
      <c r="E76" s="122"/>
      <c r="F76" s="117">
        <f>SUM(F70:F74)</f>
        <v>0</v>
      </c>
      <c r="G76" s="39"/>
      <c r="H76" s="29" t="s">
        <v>45</v>
      </c>
    </row>
    <row r="77" spans="1:7" ht="18" customHeight="1">
      <c r="A77" s="71" t="s">
        <v>130</v>
      </c>
      <c r="B77" s="72"/>
      <c r="C77" s="72"/>
      <c r="D77" s="72"/>
      <c r="E77" s="124"/>
      <c r="F77" s="111">
        <f>F76*E21</f>
        <v>0</v>
      </c>
      <c r="G77" s="39"/>
    </row>
    <row r="78" spans="1:7" ht="14.25" customHeight="1">
      <c r="A78" s="106"/>
      <c r="B78" s="107"/>
      <c r="C78" s="107"/>
      <c r="D78" s="107"/>
      <c r="E78" s="125"/>
      <c r="F78" s="121" t="s">
        <v>15</v>
      </c>
      <c r="G78" s="39"/>
    </row>
    <row r="79" spans="1:7" ht="21.75" customHeight="1" hidden="1">
      <c r="A79" s="42">
        <v>0.275</v>
      </c>
      <c r="B79" s="30"/>
      <c r="C79" s="30"/>
      <c r="D79" s="30"/>
      <c r="E79" s="126"/>
      <c r="F79" s="109" t="s">
        <v>15</v>
      </c>
      <c r="G79" s="39"/>
    </row>
    <row r="80" spans="1:11" ht="34.5" customHeight="1">
      <c r="A80" s="219" t="s">
        <v>192</v>
      </c>
      <c r="B80" s="220"/>
      <c r="C80" s="220"/>
      <c r="D80" s="220"/>
      <c r="E80" s="220"/>
      <c r="F80" s="127">
        <f>SUM(F75:F79)</f>
        <v>0</v>
      </c>
      <c r="G80" s="43" t="str">
        <f>IF(F80&gt;0,"No allocation ","&lt;--OTO Allocation Amount")</f>
        <v>&lt;--OTO Allocation Amount</v>
      </c>
      <c r="H80" s="44"/>
      <c r="I80" s="44"/>
      <c r="J80" s="44"/>
      <c r="K80" s="44"/>
    </row>
    <row r="81" spans="1:11" ht="15.75" thickBot="1">
      <c r="A81" s="114"/>
      <c r="B81" s="115"/>
      <c r="C81" s="115"/>
      <c r="D81" s="115"/>
      <c r="E81" s="133"/>
      <c r="F81" s="128" t="s">
        <v>14</v>
      </c>
      <c r="G81" s="39"/>
      <c r="H81" s="44"/>
      <c r="I81" s="44"/>
      <c r="J81" s="44"/>
      <c r="K81" s="44"/>
    </row>
    <row r="82" spans="1:8" ht="18" customHeight="1" thickTop="1">
      <c r="A82" s="221" t="s">
        <v>1745</v>
      </c>
      <c r="B82" s="222"/>
      <c r="C82" s="222"/>
      <c r="D82" s="222"/>
      <c r="E82" s="222"/>
      <c r="F82" s="223"/>
      <c r="G82" s="39"/>
      <c r="H82" s="44"/>
    </row>
    <row r="83" spans="1:7" ht="3.75" customHeight="1" thickBot="1">
      <c r="A83" s="52"/>
      <c r="B83" s="53"/>
      <c r="C83" s="53"/>
      <c r="D83" s="53"/>
      <c r="E83" s="53"/>
      <c r="F83" s="51"/>
      <c r="G83" s="39"/>
    </row>
    <row r="84" ht="15.75" thickTop="1"/>
  </sheetData>
  <sheetProtection sheet="1"/>
  <mergeCells count="6">
    <mergeCell ref="A80:E80"/>
    <mergeCell ref="A82:F82"/>
    <mergeCell ref="A62:F62"/>
    <mergeCell ref="A7:F7"/>
    <mergeCell ref="E3:F5"/>
    <mergeCell ref="E2:F2"/>
  </mergeCells>
  <conditionalFormatting sqref="G35:IV36">
    <cfRule type="cellIs" priority="1" dxfId="3" operator="equal" stopIfTrue="1">
      <formula>$E$33</formula>
    </cfRule>
  </conditionalFormatting>
  <conditionalFormatting sqref="E21">
    <cfRule type="cellIs" priority="2" dxfId="0" operator="equal" stopIfTrue="1">
      <formula>$E$11</formula>
    </cfRule>
    <cfRule type="cellIs" priority="3" dxfId="0" operator="notEqual" stopIfTrue="1">
      <formula>$E$11</formula>
    </cfRule>
  </conditionalFormatting>
  <printOptions/>
  <pageMargins left="0.5" right="0.5" top="0.5" bottom="0.55" header="0.5" footer="0.5"/>
  <pageSetup fitToHeight="1" fitToWidth="1" horizontalDpi="600" verticalDpi="600" orientation="portrait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selection activeCell="F24" sqref="F24"/>
    </sheetView>
  </sheetViews>
  <sheetFormatPr defaultColWidth="8.88671875" defaultRowHeight="15"/>
  <cols>
    <col min="1" max="1" width="9.4453125" style="0" bestFit="1" customWidth="1"/>
    <col min="10" max="10" width="17.5546875" style="0" bestFit="1" customWidth="1"/>
    <col min="11" max="11" width="18.21484375" style="0" bestFit="1" customWidth="1"/>
  </cols>
  <sheetData>
    <row r="1" spans="1:11" ht="15">
      <c r="A1" s="55" t="s">
        <v>195</v>
      </c>
      <c r="B1" s="56" t="s">
        <v>196</v>
      </c>
      <c r="C1" s="56" t="s">
        <v>197</v>
      </c>
      <c r="D1" s="56" t="s">
        <v>28</v>
      </c>
      <c r="E1" s="56" t="s">
        <v>198</v>
      </c>
      <c r="F1" s="56" t="s">
        <v>199</v>
      </c>
      <c r="G1" s="56" t="s">
        <v>200</v>
      </c>
      <c r="H1" s="57" t="s">
        <v>201</v>
      </c>
      <c r="I1" s="56" t="s">
        <v>202</v>
      </c>
      <c r="J1" s="56" t="s">
        <v>203</v>
      </c>
      <c r="K1" s="56" t="s">
        <v>204</v>
      </c>
    </row>
    <row r="2" spans="1:12" s="54" customFormat="1" ht="12.75">
      <c r="A2" s="61">
        <f ca="1">TODAY()</f>
        <v>45349</v>
      </c>
      <c r="B2" s="60" t="s">
        <v>217</v>
      </c>
      <c r="C2" s="62">
        <v>200</v>
      </c>
      <c r="D2" s="54" t="e">
        <f>VLOOKUP(D3,'20 Sibs to debit'!A:B,2,FALSE)</f>
        <v>#N/A</v>
      </c>
      <c r="H2" s="54">
        <f>-H3</f>
        <v>0</v>
      </c>
      <c r="I2" s="54" t="s">
        <v>221</v>
      </c>
      <c r="K2" s="54" t="s">
        <v>223</v>
      </c>
      <c r="L2" s="63">
        <v>249104</v>
      </c>
    </row>
    <row r="3" spans="1:12" s="54" customFormat="1" ht="12.75">
      <c r="A3" s="61">
        <f ca="1">TODAY()</f>
        <v>45349</v>
      </c>
      <c r="B3" s="60" t="s">
        <v>217</v>
      </c>
      <c r="C3" s="62">
        <v>200</v>
      </c>
      <c r="D3" s="54" t="e">
        <f>VLOOKUP(D4,'20 Sibs to debit'!A:B,2,FALSE)</f>
        <v>#N/A</v>
      </c>
      <c r="H3" s="54">
        <f>'B. Calculation'!F80</f>
        <v>0</v>
      </c>
      <c r="I3" s="54" t="s">
        <v>221</v>
      </c>
      <c r="K3" s="54" t="str">
        <f>K2</f>
        <v>MLOA  </v>
      </c>
      <c r="L3" s="63">
        <v>249103</v>
      </c>
    </row>
    <row r="4" s="54" customFormat="1" ht="12.75"/>
    <row r="5" s="54" customFormat="1" ht="12.75"/>
    <row r="6" s="54" customFormat="1" ht="12.75"/>
    <row r="7" s="54" customFormat="1" ht="12.75"/>
    <row r="8" s="54" customFormat="1" ht="12.75"/>
    <row r="9" s="54" customFormat="1" ht="12.75"/>
    <row r="10" s="54" customFormat="1" ht="12.75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1483"/>
  <sheetViews>
    <sheetView zoomScalePageLayoutView="0" workbookViewId="0" topLeftCell="A4">
      <selection activeCell="G14" sqref="G14"/>
    </sheetView>
  </sheetViews>
  <sheetFormatPr defaultColWidth="7.99609375" defaultRowHeight="15"/>
  <cols>
    <col min="1" max="1" width="6.6640625" style="183" customWidth="1"/>
    <col min="2" max="252" width="7.99609375" style="183" customWidth="1"/>
  </cols>
  <sheetData>
    <row r="1" spans="1:252" ht="27" thickBot="1" thickTop="1">
      <c r="A1" s="180" t="s">
        <v>244</v>
      </c>
      <c r="B1" s="180" t="s">
        <v>243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  <c r="EO1" s="181"/>
      <c r="EP1" s="181"/>
      <c r="EQ1" s="181"/>
      <c r="ER1" s="181"/>
      <c r="ES1" s="181"/>
      <c r="ET1" s="181"/>
      <c r="EU1" s="181"/>
      <c r="EV1" s="181"/>
      <c r="EW1" s="181"/>
      <c r="EX1" s="181"/>
      <c r="EY1" s="181"/>
      <c r="EZ1" s="181"/>
      <c r="FA1" s="181"/>
      <c r="FB1" s="181"/>
      <c r="FC1" s="181"/>
      <c r="FD1" s="181"/>
      <c r="FE1" s="181"/>
      <c r="FF1" s="181"/>
      <c r="FG1" s="181"/>
      <c r="FH1" s="181"/>
      <c r="FI1" s="181"/>
      <c r="FJ1" s="181"/>
      <c r="FK1" s="181"/>
      <c r="FL1" s="181"/>
      <c r="FM1" s="181"/>
      <c r="FN1" s="181"/>
      <c r="FO1" s="181"/>
      <c r="FP1" s="181"/>
      <c r="FQ1" s="181"/>
      <c r="FR1" s="181"/>
      <c r="FS1" s="181"/>
      <c r="FT1" s="181"/>
      <c r="FU1" s="181"/>
      <c r="FV1" s="181"/>
      <c r="FW1" s="181"/>
      <c r="FX1" s="181"/>
      <c r="FY1" s="181"/>
      <c r="FZ1" s="181"/>
      <c r="GA1" s="181"/>
      <c r="GB1" s="181"/>
      <c r="GC1" s="181"/>
      <c r="GD1" s="181"/>
      <c r="GE1" s="181"/>
      <c r="GF1" s="181"/>
      <c r="GG1" s="181"/>
      <c r="GH1" s="181"/>
      <c r="GI1" s="181"/>
      <c r="GJ1" s="181"/>
      <c r="GK1" s="181"/>
      <c r="GL1" s="181"/>
      <c r="GM1" s="181"/>
      <c r="GN1" s="181"/>
      <c r="GO1" s="181"/>
      <c r="GP1" s="181"/>
      <c r="GQ1" s="181"/>
      <c r="GR1" s="181"/>
      <c r="GS1" s="181"/>
      <c r="GT1" s="181"/>
      <c r="GU1" s="181"/>
      <c r="GV1" s="181"/>
      <c r="GW1" s="181"/>
      <c r="GX1" s="181"/>
      <c r="GY1" s="181"/>
      <c r="GZ1" s="181"/>
      <c r="HA1" s="181"/>
      <c r="HB1" s="181"/>
      <c r="HC1" s="181"/>
      <c r="HD1" s="181"/>
      <c r="HE1" s="181"/>
      <c r="HF1" s="181"/>
      <c r="HG1" s="181"/>
      <c r="HH1" s="181"/>
      <c r="HI1" s="181"/>
      <c r="HJ1" s="181"/>
      <c r="HK1" s="181"/>
      <c r="HL1" s="181"/>
      <c r="HM1" s="181"/>
      <c r="HN1" s="181"/>
      <c r="HO1" s="181"/>
      <c r="HP1" s="181"/>
      <c r="HQ1" s="181"/>
      <c r="HR1" s="181"/>
      <c r="HS1" s="181"/>
      <c r="HT1" s="181"/>
      <c r="HU1" s="181"/>
      <c r="HV1" s="181"/>
      <c r="HW1" s="181"/>
      <c r="HX1" s="181"/>
      <c r="HY1" s="181"/>
      <c r="HZ1" s="181"/>
      <c r="IA1" s="181"/>
      <c r="IB1" s="181"/>
      <c r="IC1" s="181"/>
      <c r="ID1" s="181"/>
      <c r="IE1" s="181"/>
      <c r="IF1" s="181"/>
      <c r="IG1" s="181"/>
      <c r="IH1" s="181"/>
      <c r="II1" s="181"/>
      <c r="IJ1" s="181"/>
      <c r="IK1" s="181"/>
      <c r="IL1" s="181"/>
      <c r="IM1" s="181"/>
      <c r="IN1" s="181"/>
      <c r="IO1" s="181"/>
      <c r="IP1" s="181"/>
      <c r="IQ1" s="181"/>
      <c r="IR1" s="181"/>
    </row>
    <row r="2" spans="1:2" ht="15.75" thickTop="1">
      <c r="A2" s="182" t="s">
        <v>246</v>
      </c>
      <c r="B2" s="182" t="s">
        <v>245</v>
      </c>
    </row>
    <row r="3" spans="1:2" ht="15">
      <c r="A3" s="182" t="s">
        <v>248</v>
      </c>
      <c r="B3" s="182" t="s">
        <v>247</v>
      </c>
    </row>
    <row r="4" spans="1:2" ht="15">
      <c r="A4" s="182" t="s">
        <v>249</v>
      </c>
      <c r="B4" s="182" t="s">
        <v>245</v>
      </c>
    </row>
    <row r="5" spans="1:2" ht="15">
      <c r="A5" s="182" t="s">
        <v>250</v>
      </c>
      <c r="B5" s="182" t="s">
        <v>245</v>
      </c>
    </row>
    <row r="6" spans="1:2" ht="15">
      <c r="A6" s="182" t="s">
        <v>251</v>
      </c>
      <c r="B6" s="182" t="s">
        <v>245</v>
      </c>
    </row>
    <row r="7" spans="1:2" ht="15">
      <c r="A7" s="182" t="s">
        <v>252</v>
      </c>
      <c r="B7" s="182" t="s">
        <v>245</v>
      </c>
    </row>
    <row r="8" spans="1:2" ht="15">
      <c r="A8" s="182" t="s">
        <v>254</v>
      </c>
      <c r="B8" s="182" t="s">
        <v>253</v>
      </c>
    </row>
    <row r="9" spans="1:2" ht="15">
      <c r="A9" s="182" t="s">
        <v>256</v>
      </c>
      <c r="B9" s="182" t="s">
        <v>255</v>
      </c>
    </row>
    <row r="10" spans="1:2" ht="15">
      <c r="A10" s="182" t="s">
        <v>258</v>
      </c>
      <c r="B10" s="182" t="s">
        <v>257</v>
      </c>
    </row>
    <row r="11" spans="1:2" ht="15">
      <c r="A11" s="182" t="s">
        <v>259</v>
      </c>
      <c r="B11" s="182" t="s">
        <v>257</v>
      </c>
    </row>
    <row r="12" spans="1:2" ht="15">
      <c r="A12" s="182" t="s">
        <v>261</v>
      </c>
      <c r="B12" s="182" t="s">
        <v>260</v>
      </c>
    </row>
    <row r="13" spans="1:2" ht="15">
      <c r="A13" s="182" t="s">
        <v>255</v>
      </c>
      <c r="B13" s="182" t="s">
        <v>255</v>
      </c>
    </row>
    <row r="14" spans="1:2" ht="15">
      <c r="A14" s="182" t="s">
        <v>262</v>
      </c>
      <c r="B14" s="182" t="s">
        <v>262</v>
      </c>
    </row>
    <row r="15" spans="1:2" ht="15">
      <c r="A15" s="182" t="s">
        <v>257</v>
      </c>
      <c r="B15" s="182" t="s">
        <v>257</v>
      </c>
    </row>
    <row r="16" spans="1:2" ht="15">
      <c r="A16" s="182" t="s">
        <v>263</v>
      </c>
      <c r="B16" s="182" t="s">
        <v>263</v>
      </c>
    </row>
    <row r="17" spans="1:2" ht="15">
      <c r="A17" s="182" t="s">
        <v>264</v>
      </c>
      <c r="B17" s="182" t="s">
        <v>264</v>
      </c>
    </row>
    <row r="18" spans="1:2" ht="15">
      <c r="A18" s="182" t="s">
        <v>265</v>
      </c>
      <c r="B18" s="182" t="s">
        <v>265</v>
      </c>
    </row>
    <row r="19" spans="1:2" ht="15">
      <c r="A19" s="182" t="s">
        <v>266</v>
      </c>
      <c r="B19" s="182" t="s">
        <v>266</v>
      </c>
    </row>
    <row r="20" spans="1:2" ht="15">
      <c r="A20" s="182" t="s">
        <v>260</v>
      </c>
      <c r="B20" s="182" t="s">
        <v>260</v>
      </c>
    </row>
    <row r="21" spans="1:2" ht="15">
      <c r="A21" s="182" t="s">
        <v>267</v>
      </c>
      <c r="B21" s="182" t="s">
        <v>267</v>
      </c>
    </row>
    <row r="22" spans="1:2" ht="15">
      <c r="A22" s="182" t="s">
        <v>268</v>
      </c>
      <c r="B22" s="182" t="s">
        <v>268</v>
      </c>
    </row>
    <row r="23" spans="1:2" ht="15">
      <c r="A23" s="182" t="s">
        <v>269</v>
      </c>
      <c r="B23" s="182" t="s">
        <v>269</v>
      </c>
    </row>
    <row r="24" spans="1:2" ht="15">
      <c r="A24" s="182" t="s">
        <v>270</v>
      </c>
      <c r="B24" s="182" t="s">
        <v>270</v>
      </c>
    </row>
    <row r="25" spans="1:2" ht="15">
      <c r="A25" s="182" t="s">
        <v>271</v>
      </c>
      <c r="B25" s="182" t="s">
        <v>271</v>
      </c>
    </row>
    <row r="26" spans="1:2" ht="15">
      <c r="A26" s="182" t="s">
        <v>272</v>
      </c>
      <c r="B26" s="182" t="s">
        <v>272</v>
      </c>
    </row>
    <row r="27" spans="1:2" ht="15">
      <c r="A27" s="182" t="s">
        <v>273</v>
      </c>
      <c r="B27" s="182" t="s">
        <v>273</v>
      </c>
    </row>
    <row r="28" spans="1:2" ht="15">
      <c r="A28" s="182" t="s">
        <v>274</v>
      </c>
      <c r="B28" s="182" t="s">
        <v>274</v>
      </c>
    </row>
    <row r="29" spans="1:2" ht="15">
      <c r="A29" s="182" t="s">
        <v>275</v>
      </c>
      <c r="B29" s="182" t="s">
        <v>275</v>
      </c>
    </row>
    <row r="30" spans="1:2" ht="15">
      <c r="A30" s="182" t="s">
        <v>276</v>
      </c>
      <c r="B30" s="182" t="s">
        <v>276</v>
      </c>
    </row>
    <row r="31" spans="1:2" ht="15">
      <c r="A31" s="182" t="s">
        <v>277</v>
      </c>
      <c r="B31" s="182" t="s">
        <v>277</v>
      </c>
    </row>
    <row r="32" spans="1:2" ht="15">
      <c r="A32" s="182" t="s">
        <v>278</v>
      </c>
      <c r="B32" s="182" t="s">
        <v>278</v>
      </c>
    </row>
    <row r="33" spans="1:2" ht="15">
      <c r="A33" s="182" t="s">
        <v>279</v>
      </c>
      <c r="B33" s="182" t="s">
        <v>279</v>
      </c>
    </row>
    <row r="34" spans="1:2" ht="15">
      <c r="A34" s="182" t="s">
        <v>280</v>
      </c>
      <c r="B34" s="182" t="s">
        <v>280</v>
      </c>
    </row>
    <row r="35" spans="1:2" ht="15">
      <c r="A35" s="182" t="s">
        <v>281</v>
      </c>
      <c r="B35" s="182" t="s">
        <v>281</v>
      </c>
    </row>
    <row r="36" spans="1:2" ht="15">
      <c r="A36" s="182" t="s">
        <v>282</v>
      </c>
      <c r="B36" s="182" t="s">
        <v>282</v>
      </c>
    </row>
    <row r="37" spans="1:2" ht="15">
      <c r="A37" s="182" t="s">
        <v>245</v>
      </c>
      <c r="B37" s="182" t="s">
        <v>245</v>
      </c>
    </row>
    <row r="38" spans="1:2" ht="15">
      <c r="A38" s="182" t="s">
        <v>283</v>
      </c>
      <c r="B38" s="182" t="s">
        <v>283</v>
      </c>
    </row>
    <row r="39" spans="1:2" ht="15">
      <c r="A39" s="182" t="s">
        <v>284</v>
      </c>
      <c r="B39" s="182" t="s">
        <v>284</v>
      </c>
    </row>
    <row r="40" spans="1:2" ht="15">
      <c r="A40" s="182" t="s">
        <v>253</v>
      </c>
      <c r="B40" s="182" t="s">
        <v>253</v>
      </c>
    </row>
    <row r="41" spans="1:2" ht="15">
      <c r="A41" s="182" t="s">
        <v>247</v>
      </c>
      <c r="B41" s="182" t="s">
        <v>247</v>
      </c>
    </row>
    <row r="42" spans="1:2" ht="15">
      <c r="A42" s="182" t="s">
        <v>285</v>
      </c>
      <c r="B42" s="182" t="s">
        <v>285</v>
      </c>
    </row>
    <row r="43" spans="1:2" ht="15">
      <c r="A43" s="182" t="s">
        <v>286</v>
      </c>
      <c r="B43" s="182" t="s">
        <v>286</v>
      </c>
    </row>
    <row r="44" spans="1:2" ht="15">
      <c r="A44" s="182" t="s">
        <v>287</v>
      </c>
      <c r="B44" s="182" t="s">
        <v>287</v>
      </c>
    </row>
    <row r="45" spans="1:2" ht="15">
      <c r="A45" s="182" t="s">
        <v>288</v>
      </c>
      <c r="B45" s="182" t="s">
        <v>288</v>
      </c>
    </row>
    <row r="46" spans="1:2" ht="15">
      <c r="A46" s="182" t="s">
        <v>289</v>
      </c>
      <c r="B46" s="182" t="s">
        <v>255</v>
      </c>
    </row>
    <row r="47" spans="1:2" ht="15">
      <c r="A47" s="182" t="s">
        <v>290</v>
      </c>
      <c r="B47" s="182" t="s">
        <v>255</v>
      </c>
    </row>
    <row r="48" spans="1:2" ht="15">
      <c r="A48" s="182" t="s">
        <v>291</v>
      </c>
      <c r="B48" s="182" t="s">
        <v>255</v>
      </c>
    </row>
    <row r="49" spans="1:2" ht="15">
      <c r="A49" s="182" t="s">
        <v>292</v>
      </c>
      <c r="B49" s="182" t="s">
        <v>255</v>
      </c>
    </row>
    <row r="50" spans="1:2" ht="15">
      <c r="A50" s="182" t="s">
        <v>293</v>
      </c>
      <c r="B50" s="182" t="s">
        <v>255</v>
      </c>
    </row>
    <row r="51" spans="1:2" ht="15">
      <c r="A51" s="182" t="s">
        <v>294</v>
      </c>
      <c r="B51" s="182" t="s">
        <v>255</v>
      </c>
    </row>
    <row r="52" spans="1:2" ht="15">
      <c r="A52" s="182" t="s">
        <v>295</v>
      </c>
      <c r="B52" s="182" t="s">
        <v>255</v>
      </c>
    </row>
    <row r="53" spans="1:2" ht="15">
      <c r="A53" s="182" t="s">
        <v>296</v>
      </c>
      <c r="B53" s="182" t="s">
        <v>255</v>
      </c>
    </row>
    <row r="54" spans="1:2" ht="15">
      <c r="A54" s="182" t="s">
        <v>297</v>
      </c>
      <c r="B54" s="182" t="s">
        <v>255</v>
      </c>
    </row>
    <row r="55" spans="1:2" ht="15">
      <c r="A55" s="182" t="s">
        <v>298</v>
      </c>
      <c r="B55" s="182" t="s">
        <v>255</v>
      </c>
    </row>
    <row r="56" spans="1:2" ht="15">
      <c r="A56" s="182" t="s">
        <v>299</v>
      </c>
      <c r="B56" s="182" t="s">
        <v>255</v>
      </c>
    </row>
    <row r="57" spans="1:2" ht="15">
      <c r="A57" s="182" t="s">
        <v>300</v>
      </c>
      <c r="B57" s="182" t="s">
        <v>255</v>
      </c>
    </row>
    <row r="58" spans="1:2" ht="15">
      <c r="A58" s="182" t="s">
        <v>301</v>
      </c>
      <c r="B58" s="182" t="s">
        <v>255</v>
      </c>
    </row>
    <row r="59" spans="1:2" ht="15">
      <c r="A59" s="182" t="s">
        <v>302</v>
      </c>
      <c r="B59" s="182" t="s">
        <v>255</v>
      </c>
    </row>
    <row r="60" spans="1:2" ht="15">
      <c r="A60" s="182" t="s">
        <v>303</v>
      </c>
      <c r="B60" s="182" t="s">
        <v>255</v>
      </c>
    </row>
    <row r="61" spans="1:2" ht="15">
      <c r="A61" s="182" t="s">
        <v>304</v>
      </c>
      <c r="B61" s="182" t="s">
        <v>255</v>
      </c>
    </row>
    <row r="62" spans="1:2" ht="15">
      <c r="A62" s="182" t="s">
        <v>305</v>
      </c>
      <c r="B62" s="182" t="s">
        <v>255</v>
      </c>
    </row>
    <row r="63" spans="1:2" ht="15">
      <c r="A63" s="182" t="s">
        <v>306</v>
      </c>
      <c r="B63" s="182" t="s">
        <v>255</v>
      </c>
    </row>
    <row r="64" spans="1:2" ht="15">
      <c r="A64" s="182" t="s">
        <v>307</v>
      </c>
      <c r="B64" s="182" t="s">
        <v>255</v>
      </c>
    </row>
    <row r="65" spans="1:2" ht="15">
      <c r="A65" s="182" t="s">
        <v>308</v>
      </c>
      <c r="B65" s="182" t="s">
        <v>255</v>
      </c>
    </row>
    <row r="66" spans="1:2" ht="15">
      <c r="A66" s="182" t="s">
        <v>309</v>
      </c>
      <c r="B66" s="182" t="s">
        <v>255</v>
      </c>
    </row>
    <row r="67" spans="1:2" ht="15">
      <c r="A67" s="182" t="s">
        <v>310</v>
      </c>
      <c r="B67" s="182" t="s">
        <v>255</v>
      </c>
    </row>
    <row r="68" spans="1:2" ht="15">
      <c r="A68" s="182" t="s">
        <v>311</v>
      </c>
      <c r="B68" s="182" t="s">
        <v>255</v>
      </c>
    </row>
    <row r="69" spans="1:2" ht="15">
      <c r="A69" s="182" t="s">
        <v>312</v>
      </c>
      <c r="B69" s="182" t="s">
        <v>255</v>
      </c>
    </row>
    <row r="70" spans="1:2" ht="15">
      <c r="A70" s="182" t="s">
        <v>313</v>
      </c>
      <c r="B70" s="182" t="s">
        <v>255</v>
      </c>
    </row>
    <row r="71" spans="1:2" ht="15">
      <c r="A71" s="182" t="s">
        <v>314</v>
      </c>
      <c r="B71" s="182" t="s">
        <v>255</v>
      </c>
    </row>
    <row r="72" spans="1:2" ht="15">
      <c r="A72" s="182" t="s">
        <v>315</v>
      </c>
      <c r="B72" s="182" t="s">
        <v>255</v>
      </c>
    </row>
    <row r="73" spans="1:2" ht="15">
      <c r="A73" s="182" t="s">
        <v>316</v>
      </c>
      <c r="B73" s="182" t="s">
        <v>255</v>
      </c>
    </row>
    <row r="74" spans="1:2" ht="15">
      <c r="A74" s="182" t="s">
        <v>317</v>
      </c>
      <c r="B74" s="182" t="s">
        <v>255</v>
      </c>
    </row>
    <row r="75" spans="1:2" ht="15">
      <c r="A75" s="182" t="s">
        <v>318</v>
      </c>
      <c r="B75" s="182" t="s">
        <v>255</v>
      </c>
    </row>
    <row r="76" spans="1:2" ht="15">
      <c r="A76" s="182" t="s">
        <v>319</v>
      </c>
      <c r="B76" s="182" t="s">
        <v>255</v>
      </c>
    </row>
    <row r="77" spans="1:2" ht="15">
      <c r="A77" s="182" t="s">
        <v>320</v>
      </c>
      <c r="B77" s="182" t="s">
        <v>255</v>
      </c>
    </row>
    <row r="78" spans="1:2" ht="15">
      <c r="A78" s="182" t="s">
        <v>321</v>
      </c>
      <c r="B78" s="182" t="s">
        <v>255</v>
      </c>
    </row>
    <row r="79" spans="1:2" ht="15">
      <c r="A79" s="182" t="s">
        <v>322</v>
      </c>
      <c r="B79" s="182" t="s">
        <v>255</v>
      </c>
    </row>
    <row r="80" spans="1:2" ht="15">
      <c r="A80" s="182" t="s">
        <v>323</v>
      </c>
      <c r="B80" s="182" t="s">
        <v>255</v>
      </c>
    </row>
    <row r="81" spans="1:2" ht="15">
      <c r="A81" s="182" t="s">
        <v>324</v>
      </c>
      <c r="B81" s="182" t="s">
        <v>255</v>
      </c>
    </row>
    <row r="82" spans="1:2" ht="15">
      <c r="A82" s="182" t="s">
        <v>325</v>
      </c>
      <c r="B82" s="182" t="s">
        <v>255</v>
      </c>
    </row>
    <row r="83" spans="1:2" ht="15">
      <c r="A83" s="182" t="s">
        <v>326</v>
      </c>
      <c r="B83" s="182" t="s">
        <v>255</v>
      </c>
    </row>
    <row r="84" spans="1:2" ht="15">
      <c r="A84" s="182" t="s">
        <v>327</v>
      </c>
      <c r="B84" s="182" t="s">
        <v>255</v>
      </c>
    </row>
    <row r="85" spans="1:2" ht="15">
      <c r="A85" s="182" t="s">
        <v>328</v>
      </c>
      <c r="B85" s="182" t="s">
        <v>255</v>
      </c>
    </row>
    <row r="86" spans="1:2" ht="15">
      <c r="A86" s="182" t="s">
        <v>329</v>
      </c>
      <c r="B86" s="182" t="s">
        <v>255</v>
      </c>
    </row>
    <row r="87" spans="1:2" ht="15">
      <c r="A87" s="182" t="s">
        <v>330</v>
      </c>
      <c r="B87" s="182" t="s">
        <v>255</v>
      </c>
    </row>
    <row r="88" spans="1:2" ht="15">
      <c r="A88" s="182" t="s">
        <v>331</v>
      </c>
      <c r="B88" s="182" t="s">
        <v>255</v>
      </c>
    </row>
    <row r="89" spans="1:2" ht="15">
      <c r="A89" s="182" t="s">
        <v>332</v>
      </c>
      <c r="B89" s="182" t="s">
        <v>255</v>
      </c>
    </row>
    <row r="90" spans="1:2" ht="15">
      <c r="A90" s="182" t="s">
        <v>333</v>
      </c>
      <c r="B90" s="182" t="s">
        <v>255</v>
      </c>
    </row>
    <row r="91" spans="1:2" ht="15">
      <c r="A91" s="182" t="s">
        <v>334</v>
      </c>
      <c r="B91" s="182" t="s">
        <v>255</v>
      </c>
    </row>
    <row r="92" spans="1:2" ht="15">
      <c r="A92" s="182" t="s">
        <v>335</v>
      </c>
      <c r="B92" s="182" t="s">
        <v>255</v>
      </c>
    </row>
    <row r="93" spans="1:2" ht="15">
      <c r="A93" s="182" t="s">
        <v>336</v>
      </c>
      <c r="B93" s="182" t="s">
        <v>255</v>
      </c>
    </row>
    <row r="94" spans="1:2" ht="15">
      <c r="A94" s="182" t="s">
        <v>337</v>
      </c>
      <c r="B94" s="182" t="s">
        <v>255</v>
      </c>
    </row>
    <row r="95" spans="1:2" ht="15">
      <c r="A95" s="182" t="s">
        <v>338</v>
      </c>
      <c r="B95" s="182" t="s">
        <v>255</v>
      </c>
    </row>
    <row r="96" spans="1:2" ht="15">
      <c r="A96" s="182" t="s">
        <v>339</v>
      </c>
      <c r="B96" s="182" t="s">
        <v>255</v>
      </c>
    </row>
    <row r="97" spans="1:2" ht="15">
      <c r="A97" s="182" t="s">
        <v>340</v>
      </c>
      <c r="B97" s="182" t="s">
        <v>255</v>
      </c>
    </row>
    <row r="98" spans="1:2" ht="15">
      <c r="A98" s="182" t="s">
        <v>341</v>
      </c>
      <c r="B98" s="182" t="s">
        <v>255</v>
      </c>
    </row>
    <row r="99" spans="1:2" ht="15">
      <c r="A99" s="182" t="s">
        <v>342</v>
      </c>
      <c r="B99" s="182" t="s">
        <v>255</v>
      </c>
    </row>
    <row r="100" spans="1:2" ht="15">
      <c r="A100" s="182" t="s">
        <v>343</v>
      </c>
      <c r="B100" s="182" t="s">
        <v>255</v>
      </c>
    </row>
    <row r="101" spans="1:2" ht="15">
      <c r="A101" s="182" t="s">
        <v>344</v>
      </c>
      <c r="B101" s="182" t="s">
        <v>255</v>
      </c>
    </row>
    <row r="102" spans="1:2" ht="15">
      <c r="A102" s="182" t="s">
        <v>345</v>
      </c>
      <c r="B102" s="182" t="s">
        <v>255</v>
      </c>
    </row>
    <row r="103" spans="1:2" ht="15">
      <c r="A103" s="182" t="s">
        <v>346</v>
      </c>
      <c r="B103" s="182" t="s">
        <v>255</v>
      </c>
    </row>
    <row r="104" spans="1:2" ht="15">
      <c r="A104" s="182" t="s">
        <v>347</v>
      </c>
      <c r="B104" s="182" t="s">
        <v>255</v>
      </c>
    </row>
    <row r="105" spans="1:2" ht="15">
      <c r="A105" s="182" t="s">
        <v>348</v>
      </c>
      <c r="B105" s="182" t="s">
        <v>255</v>
      </c>
    </row>
    <row r="106" spans="1:2" ht="15">
      <c r="A106" s="182" t="s">
        <v>349</v>
      </c>
      <c r="B106" s="182" t="s">
        <v>255</v>
      </c>
    </row>
    <row r="107" spans="1:2" ht="15">
      <c r="A107" s="182" t="s">
        <v>350</v>
      </c>
      <c r="B107" s="182" t="s">
        <v>255</v>
      </c>
    </row>
    <row r="108" spans="1:2" ht="15">
      <c r="A108" s="182" t="s">
        <v>351</v>
      </c>
      <c r="B108" s="182" t="s">
        <v>255</v>
      </c>
    </row>
    <row r="109" spans="1:2" ht="15">
      <c r="A109" s="182" t="s">
        <v>352</v>
      </c>
      <c r="B109" s="182" t="s">
        <v>255</v>
      </c>
    </row>
    <row r="110" spans="1:2" ht="15">
      <c r="A110" s="182" t="s">
        <v>353</v>
      </c>
      <c r="B110" s="182" t="s">
        <v>255</v>
      </c>
    </row>
    <row r="111" spans="1:2" ht="15">
      <c r="A111" s="182" t="s">
        <v>354</v>
      </c>
      <c r="B111" s="182" t="s">
        <v>255</v>
      </c>
    </row>
    <row r="112" spans="1:2" ht="15">
      <c r="A112" s="182" t="s">
        <v>355</v>
      </c>
      <c r="B112" s="182" t="s">
        <v>255</v>
      </c>
    </row>
    <row r="113" spans="1:2" ht="15">
      <c r="A113" s="182" t="s">
        <v>356</v>
      </c>
      <c r="B113" s="182" t="s">
        <v>255</v>
      </c>
    </row>
    <row r="114" spans="1:2" ht="15">
      <c r="A114" s="182" t="s">
        <v>357</v>
      </c>
      <c r="B114" s="182" t="s">
        <v>255</v>
      </c>
    </row>
    <row r="115" spans="1:2" ht="15">
      <c r="A115" s="182" t="s">
        <v>358</v>
      </c>
      <c r="B115" s="182" t="s">
        <v>255</v>
      </c>
    </row>
    <row r="116" spans="1:2" ht="15">
      <c r="A116" s="182" t="s">
        <v>359</v>
      </c>
      <c r="B116" s="182" t="s">
        <v>255</v>
      </c>
    </row>
    <row r="117" spans="1:2" ht="15">
      <c r="A117" s="182" t="s">
        <v>360</v>
      </c>
      <c r="B117" s="182" t="s">
        <v>255</v>
      </c>
    </row>
    <row r="118" spans="1:2" ht="15">
      <c r="A118" s="182" t="s">
        <v>361</v>
      </c>
      <c r="B118" s="182" t="s">
        <v>255</v>
      </c>
    </row>
    <row r="119" spans="1:2" ht="15">
      <c r="A119" s="182" t="s">
        <v>362</v>
      </c>
      <c r="B119" s="182" t="s">
        <v>255</v>
      </c>
    </row>
    <row r="120" spans="1:2" ht="15">
      <c r="A120" s="182" t="s">
        <v>363</v>
      </c>
      <c r="B120" s="182" t="s">
        <v>255</v>
      </c>
    </row>
    <row r="121" spans="1:2" ht="15">
      <c r="A121" s="182" t="s">
        <v>364</v>
      </c>
      <c r="B121" s="182" t="s">
        <v>255</v>
      </c>
    </row>
    <row r="122" spans="1:2" ht="15">
      <c r="A122" s="182" t="s">
        <v>365</v>
      </c>
      <c r="B122" s="182" t="s">
        <v>255</v>
      </c>
    </row>
    <row r="123" spans="1:2" ht="15">
      <c r="A123" s="182" t="s">
        <v>366</v>
      </c>
      <c r="B123" s="182" t="s">
        <v>255</v>
      </c>
    </row>
    <row r="124" spans="1:2" ht="15">
      <c r="A124" s="182" t="s">
        <v>367</v>
      </c>
      <c r="B124" s="182" t="s">
        <v>255</v>
      </c>
    </row>
    <row r="125" spans="1:2" ht="15">
      <c r="A125" s="182" t="s">
        <v>368</v>
      </c>
      <c r="B125" s="182" t="s">
        <v>255</v>
      </c>
    </row>
    <row r="126" spans="1:2" ht="15">
      <c r="A126" s="182" t="s">
        <v>369</v>
      </c>
      <c r="B126" s="182" t="s">
        <v>255</v>
      </c>
    </row>
    <row r="127" spans="1:2" ht="15">
      <c r="A127" s="182" t="s">
        <v>370</v>
      </c>
      <c r="B127" s="182" t="s">
        <v>255</v>
      </c>
    </row>
    <row r="128" spans="1:2" ht="15">
      <c r="A128" s="182" t="s">
        <v>371</v>
      </c>
      <c r="B128" s="182" t="s">
        <v>255</v>
      </c>
    </row>
    <row r="129" spans="1:2" ht="15">
      <c r="A129" s="182" t="s">
        <v>372</v>
      </c>
      <c r="B129" s="182" t="s">
        <v>255</v>
      </c>
    </row>
    <row r="130" spans="1:2" ht="15">
      <c r="A130" s="182" t="s">
        <v>373</v>
      </c>
      <c r="B130" s="182" t="s">
        <v>255</v>
      </c>
    </row>
    <row r="131" spans="1:2" ht="15">
      <c r="A131" s="182" t="s">
        <v>374</v>
      </c>
      <c r="B131" s="182" t="s">
        <v>255</v>
      </c>
    </row>
    <row r="132" spans="1:2" ht="15">
      <c r="A132" s="182" t="s">
        <v>375</v>
      </c>
      <c r="B132" s="182" t="s">
        <v>255</v>
      </c>
    </row>
    <row r="133" spans="1:2" ht="15">
      <c r="A133" s="182" t="s">
        <v>376</v>
      </c>
      <c r="B133" s="182" t="s">
        <v>255</v>
      </c>
    </row>
    <row r="134" spans="1:2" ht="15">
      <c r="A134" s="182" t="s">
        <v>377</v>
      </c>
      <c r="B134" s="182" t="s">
        <v>255</v>
      </c>
    </row>
    <row r="135" spans="1:2" ht="15">
      <c r="A135" s="182" t="s">
        <v>378</v>
      </c>
      <c r="B135" s="182" t="s">
        <v>255</v>
      </c>
    </row>
    <row r="136" spans="1:2" ht="15">
      <c r="A136" s="182" t="s">
        <v>379</v>
      </c>
      <c r="B136" s="182" t="s">
        <v>255</v>
      </c>
    </row>
    <row r="137" spans="1:2" ht="15">
      <c r="A137" s="182" t="s">
        <v>380</v>
      </c>
      <c r="B137" s="182" t="s">
        <v>255</v>
      </c>
    </row>
    <row r="138" spans="1:2" ht="15">
      <c r="A138" s="182" t="s">
        <v>381</v>
      </c>
      <c r="B138" s="182" t="s">
        <v>255</v>
      </c>
    </row>
    <row r="139" spans="1:2" ht="15">
      <c r="A139" s="182" t="s">
        <v>382</v>
      </c>
      <c r="B139" s="182" t="s">
        <v>255</v>
      </c>
    </row>
    <row r="140" spans="1:2" ht="15">
      <c r="A140" s="182" t="s">
        <v>383</v>
      </c>
      <c r="B140" s="182" t="s">
        <v>255</v>
      </c>
    </row>
    <row r="141" spans="1:2" ht="15">
      <c r="A141" s="182" t="s">
        <v>384</v>
      </c>
      <c r="B141" s="182" t="s">
        <v>255</v>
      </c>
    </row>
    <row r="142" spans="1:2" ht="15">
      <c r="A142" s="182" t="s">
        <v>385</v>
      </c>
      <c r="B142" s="182" t="s">
        <v>255</v>
      </c>
    </row>
    <row r="143" spans="1:2" ht="15">
      <c r="A143" s="182" t="s">
        <v>386</v>
      </c>
      <c r="B143" s="182" t="s">
        <v>255</v>
      </c>
    </row>
    <row r="144" spans="1:2" ht="15">
      <c r="A144" s="182" t="s">
        <v>387</v>
      </c>
      <c r="B144" s="182" t="s">
        <v>255</v>
      </c>
    </row>
    <row r="145" spans="1:2" ht="15">
      <c r="A145" s="182" t="s">
        <v>388</v>
      </c>
      <c r="B145" s="182" t="s">
        <v>255</v>
      </c>
    </row>
    <row r="146" spans="1:2" ht="15">
      <c r="A146" s="182" t="s">
        <v>389</v>
      </c>
      <c r="B146" s="182" t="s">
        <v>255</v>
      </c>
    </row>
    <row r="147" spans="1:2" ht="15">
      <c r="A147" s="182" t="s">
        <v>390</v>
      </c>
      <c r="B147" s="182" t="s">
        <v>255</v>
      </c>
    </row>
    <row r="148" spans="1:2" ht="15">
      <c r="A148" s="182" t="s">
        <v>391</v>
      </c>
      <c r="B148" s="182" t="s">
        <v>255</v>
      </c>
    </row>
    <row r="149" spans="1:2" ht="15">
      <c r="A149" s="182" t="s">
        <v>392</v>
      </c>
      <c r="B149" s="182" t="s">
        <v>255</v>
      </c>
    </row>
    <row r="150" spans="1:2" ht="15">
      <c r="A150" s="182" t="s">
        <v>393</v>
      </c>
      <c r="B150" s="182" t="s">
        <v>255</v>
      </c>
    </row>
    <row r="151" spans="1:2" ht="15">
      <c r="A151" s="182" t="s">
        <v>394</v>
      </c>
      <c r="B151" s="182" t="s">
        <v>255</v>
      </c>
    </row>
    <row r="152" spans="1:2" ht="15">
      <c r="A152" s="182" t="s">
        <v>395</v>
      </c>
      <c r="B152" s="182" t="s">
        <v>255</v>
      </c>
    </row>
    <row r="153" spans="1:2" ht="15">
      <c r="A153" s="182" t="s">
        <v>396</v>
      </c>
      <c r="B153" s="182" t="s">
        <v>255</v>
      </c>
    </row>
    <row r="154" spans="1:2" ht="15">
      <c r="A154" s="182" t="s">
        <v>397</v>
      </c>
      <c r="B154" s="182" t="s">
        <v>255</v>
      </c>
    </row>
    <row r="155" spans="1:2" ht="15">
      <c r="A155" s="182" t="s">
        <v>398</v>
      </c>
      <c r="B155" s="182" t="s">
        <v>255</v>
      </c>
    </row>
    <row r="156" spans="1:2" ht="15">
      <c r="A156" s="182" t="s">
        <v>399</v>
      </c>
      <c r="B156" s="182" t="s">
        <v>255</v>
      </c>
    </row>
    <row r="157" spans="1:2" ht="15">
      <c r="A157" s="182" t="s">
        <v>400</v>
      </c>
      <c r="B157" s="182" t="s">
        <v>255</v>
      </c>
    </row>
    <row r="158" spans="1:2" ht="15">
      <c r="A158" s="182" t="s">
        <v>401</v>
      </c>
      <c r="B158" s="182" t="s">
        <v>255</v>
      </c>
    </row>
    <row r="159" spans="1:2" ht="15">
      <c r="A159" s="182" t="s">
        <v>402</v>
      </c>
      <c r="B159" s="182" t="s">
        <v>255</v>
      </c>
    </row>
    <row r="160" spans="1:2" ht="15">
      <c r="A160" s="182" t="s">
        <v>403</v>
      </c>
      <c r="B160" s="182" t="s">
        <v>255</v>
      </c>
    </row>
    <row r="161" spans="1:2" ht="15">
      <c r="A161" s="182" t="s">
        <v>404</v>
      </c>
      <c r="B161" s="182" t="s">
        <v>255</v>
      </c>
    </row>
    <row r="162" spans="1:2" ht="15">
      <c r="A162" s="182" t="s">
        <v>405</v>
      </c>
      <c r="B162" s="182" t="s">
        <v>255</v>
      </c>
    </row>
    <row r="163" spans="1:2" ht="15">
      <c r="A163" s="182" t="s">
        <v>406</v>
      </c>
      <c r="B163" s="182" t="s">
        <v>255</v>
      </c>
    </row>
    <row r="164" spans="1:2" ht="15">
      <c r="A164" s="182" t="s">
        <v>407</v>
      </c>
      <c r="B164" s="182" t="s">
        <v>255</v>
      </c>
    </row>
    <row r="165" spans="1:2" ht="15">
      <c r="A165" s="182" t="s">
        <v>408</v>
      </c>
      <c r="B165" s="182" t="s">
        <v>255</v>
      </c>
    </row>
    <row r="166" spans="1:2" ht="15">
      <c r="A166" s="182" t="s">
        <v>409</v>
      </c>
      <c r="B166" s="182" t="s">
        <v>255</v>
      </c>
    </row>
    <row r="167" spans="1:2" ht="15">
      <c r="A167" s="182" t="s">
        <v>410</v>
      </c>
      <c r="B167" s="182" t="s">
        <v>255</v>
      </c>
    </row>
    <row r="168" spans="1:2" ht="15">
      <c r="A168" s="182" t="s">
        <v>411</v>
      </c>
      <c r="B168" s="182" t="s">
        <v>255</v>
      </c>
    </row>
    <row r="169" spans="1:2" ht="15">
      <c r="A169" s="182" t="s">
        <v>412</v>
      </c>
      <c r="B169" s="182" t="s">
        <v>255</v>
      </c>
    </row>
    <row r="170" spans="1:2" ht="15">
      <c r="A170" s="182" t="s">
        <v>413</v>
      </c>
      <c r="B170" s="182" t="s">
        <v>255</v>
      </c>
    </row>
    <row r="171" spans="1:2" ht="15">
      <c r="A171" s="182" t="s">
        <v>414</v>
      </c>
      <c r="B171" s="182" t="s">
        <v>255</v>
      </c>
    </row>
    <row r="172" spans="1:2" ht="15">
      <c r="A172" s="182" t="s">
        <v>415</v>
      </c>
      <c r="B172" s="182" t="s">
        <v>255</v>
      </c>
    </row>
    <row r="173" spans="1:2" ht="15">
      <c r="A173" s="182" t="s">
        <v>416</v>
      </c>
      <c r="B173" s="182" t="s">
        <v>255</v>
      </c>
    </row>
    <row r="174" spans="1:2" ht="15">
      <c r="A174" s="182" t="s">
        <v>417</v>
      </c>
      <c r="B174" s="182" t="s">
        <v>255</v>
      </c>
    </row>
    <row r="175" spans="1:2" ht="15">
      <c r="A175" s="182" t="s">
        <v>418</v>
      </c>
      <c r="B175" s="182" t="s">
        <v>255</v>
      </c>
    </row>
    <row r="176" spans="1:2" ht="15">
      <c r="A176" s="182" t="s">
        <v>419</v>
      </c>
      <c r="B176" s="182" t="s">
        <v>255</v>
      </c>
    </row>
    <row r="177" spans="1:2" ht="15">
      <c r="A177" s="182" t="s">
        <v>420</v>
      </c>
      <c r="B177" s="182" t="s">
        <v>255</v>
      </c>
    </row>
    <row r="178" spans="1:2" ht="15">
      <c r="A178" s="182" t="s">
        <v>421</v>
      </c>
      <c r="B178" s="182" t="s">
        <v>255</v>
      </c>
    </row>
    <row r="179" spans="1:2" ht="15">
      <c r="A179" s="182" t="s">
        <v>422</v>
      </c>
      <c r="B179" s="182" t="s">
        <v>255</v>
      </c>
    </row>
    <row r="180" spans="1:2" ht="15">
      <c r="A180" s="182" t="s">
        <v>423</v>
      </c>
      <c r="B180" s="182" t="s">
        <v>255</v>
      </c>
    </row>
    <row r="181" spans="1:2" ht="15">
      <c r="A181" s="182" t="s">
        <v>424</v>
      </c>
      <c r="B181" s="182" t="s">
        <v>255</v>
      </c>
    </row>
    <row r="182" spans="1:2" ht="15">
      <c r="A182" s="182" t="s">
        <v>425</v>
      </c>
      <c r="B182" s="182" t="s">
        <v>255</v>
      </c>
    </row>
    <row r="183" spans="1:2" ht="15">
      <c r="A183" s="182" t="s">
        <v>426</v>
      </c>
      <c r="B183" s="182" t="s">
        <v>255</v>
      </c>
    </row>
    <row r="184" spans="1:2" ht="15">
      <c r="A184" s="182" t="s">
        <v>427</v>
      </c>
      <c r="B184" s="182" t="s">
        <v>255</v>
      </c>
    </row>
    <row r="185" spans="1:2" ht="15">
      <c r="A185" s="182" t="s">
        <v>428</v>
      </c>
      <c r="B185" s="182" t="s">
        <v>255</v>
      </c>
    </row>
    <row r="186" spans="1:2" ht="15">
      <c r="A186" s="182" t="s">
        <v>429</v>
      </c>
      <c r="B186" s="182" t="s">
        <v>255</v>
      </c>
    </row>
    <row r="187" spans="1:2" ht="15">
      <c r="A187" s="182" t="s">
        <v>430</v>
      </c>
      <c r="B187" s="182" t="s">
        <v>255</v>
      </c>
    </row>
    <row r="188" spans="1:2" ht="15">
      <c r="A188" s="182" t="s">
        <v>431</v>
      </c>
      <c r="B188" s="182" t="s">
        <v>255</v>
      </c>
    </row>
    <row r="189" spans="1:2" ht="15">
      <c r="A189" s="182" t="s">
        <v>432</v>
      </c>
      <c r="B189" s="182" t="s">
        <v>255</v>
      </c>
    </row>
    <row r="190" spans="1:2" ht="15">
      <c r="A190" s="182" t="s">
        <v>433</v>
      </c>
      <c r="B190" s="182" t="s">
        <v>255</v>
      </c>
    </row>
    <row r="191" spans="1:2" ht="15">
      <c r="A191" s="182" t="s">
        <v>434</v>
      </c>
      <c r="B191" s="182" t="s">
        <v>255</v>
      </c>
    </row>
    <row r="192" spans="1:2" ht="15">
      <c r="A192" s="182" t="s">
        <v>435</v>
      </c>
      <c r="B192" s="182" t="s">
        <v>255</v>
      </c>
    </row>
    <row r="193" spans="1:2" ht="15">
      <c r="A193" s="182" t="s">
        <v>436</v>
      </c>
      <c r="B193" s="182" t="s">
        <v>255</v>
      </c>
    </row>
    <row r="194" spans="1:2" ht="15">
      <c r="A194" s="182" t="s">
        <v>437</v>
      </c>
      <c r="B194" s="182" t="s">
        <v>255</v>
      </c>
    </row>
    <row r="195" spans="1:2" ht="15">
      <c r="A195" s="182" t="s">
        <v>438</v>
      </c>
      <c r="B195" s="182" t="s">
        <v>255</v>
      </c>
    </row>
    <row r="196" spans="1:2" ht="15">
      <c r="A196" s="182" t="s">
        <v>439</v>
      </c>
      <c r="B196" s="182" t="s">
        <v>255</v>
      </c>
    </row>
    <row r="197" spans="1:2" ht="15">
      <c r="A197" s="182" t="s">
        <v>440</v>
      </c>
      <c r="B197" s="182" t="s">
        <v>255</v>
      </c>
    </row>
    <row r="198" spans="1:2" ht="15">
      <c r="A198" s="182" t="s">
        <v>441</v>
      </c>
      <c r="B198" s="182" t="s">
        <v>255</v>
      </c>
    </row>
    <row r="199" spans="1:2" ht="15">
      <c r="A199" s="182" t="s">
        <v>442</v>
      </c>
      <c r="B199" s="182" t="s">
        <v>255</v>
      </c>
    </row>
    <row r="200" spans="1:2" ht="15">
      <c r="A200" s="182" t="s">
        <v>443</v>
      </c>
      <c r="B200" s="182" t="s">
        <v>255</v>
      </c>
    </row>
    <row r="201" spans="1:2" ht="15">
      <c r="A201" s="182" t="s">
        <v>444</v>
      </c>
      <c r="B201" s="182" t="s">
        <v>255</v>
      </c>
    </row>
    <row r="202" spans="1:2" ht="15">
      <c r="A202" s="182" t="s">
        <v>445</v>
      </c>
      <c r="B202" s="182" t="s">
        <v>255</v>
      </c>
    </row>
    <row r="203" spans="1:2" ht="15">
      <c r="A203" s="182" t="s">
        <v>446</v>
      </c>
      <c r="B203" s="182" t="s">
        <v>255</v>
      </c>
    </row>
    <row r="204" spans="1:2" ht="15">
      <c r="A204" s="182" t="s">
        <v>447</v>
      </c>
      <c r="B204" s="182" t="s">
        <v>255</v>
      </c>
    </row>
    <row r="205" spans="1:2" ht="15">
      <c r="A205" s="182" t="s">
        <v>448</v>
      </c>
      <c r="B205" s="182" t="s">
        <v>255</v>
      </c>
    </row>
    <row r="206" spans="1:2" ht="15">
      <c r="A206" s="182" t="s">
        <v>449</v>
      </c>
      <c r="B206" s="182" t="s">
        <v>255</v>
      </c>
    </row>
    <row r="207" spans="1:2" ht="15">
      <c r="A207" s="182" t="s">
        <v>450</v>
      </c>
      <c r="B207" s="182" t="s">
        <v>255</v>
      </c>
    </row>
    <row r="208" spans="1:2" ht="15">
      <c r="A208" s="182" t="s">
        <v>451</v>
      </c>
      <c r="B208" s="182" t="s">
        <v>255</v>
      </c>
    </row>
    <row r="209" spans="1:2" ht="15">
      <c r="A209" s="182" t="s">
        <v>452</v>
      </c>
      <c r="B209" s="182" t="s">
        <v>255</v>
      </c>
    </row>
    <row r="210" spans="1:2" ht="15">
      <c r="A210" s="182" t="s">
        <v>453</v>
      </c>
      <c r="B210" s="182" t="s">
        <v>255</v>
      </c>
    </row>
    <row r="211" spans="1:2" ht="15">
      <c r="A211" s="182" t="s">
        <v>454</v>
      </c>
      <c r="B211" s="182" t="s">
        <v>255</v>
      </c>
    </row>
    <row r="212" spans="1:2" ht="15">
      <c r="A212" s="182" t="s">
        <v>455</v>
      </c>
      <c r="B212" s="182" t="s">
        <v>255</v>
      </c>
    </row>
    <row r="213" spans="1:2" ht="15">
      <c r="A213" s="182" t="s">
        <v>456</v>
      </c>
      <c r="B213" s="182" t="s">
        <v>255</v>
      </c>
    </row>
    <row r="214" spans="1:2" ht="15">
      <c r="A214" s="182" t="s">
        <v>457</v>
      </c>
      <c r="B214" s="182" t="s">
        <v>255</v>
      </c>
    </row>
    <row r="215" spans="1:2" ht="15">
      <c r="A215" s="182" t="s">
        <v>458</v>
      </c>
      <c r="B215" s="182" t="s">
        <v>255</v>
      </c>
    </row>
    <row r="216" spans="1:2" ht="15">
      <c r="A216" s="182" t="s">
        <v>459</v>
      </c>
      <c r="B216" s="182" t="s">
        <v>255</v>
      </c>
    </row>
    <row r="217" spans="1:2" ht="15">
      <c r="A217" s="182" t="s">
        <v>460</v>
      </c>
      <c r="B217" s="182" t="s">
        <v>255</v>
      </c>
    </row>
    <row r="218" spans="1:2" ht="15">
      <c r="A218" s="182" t="s">
        <v>461</v>
      </c>
      <c r="B218" s="182" t="s">
        <v>255</v>
      </c>
    </row>
    <row r="219" spans="1:2" ht="15">
      <c r="A219" s="182" t="s">
        <v>462</v>
      </c>
      <c r="B219" s="182" t="s">
        <v>255</v>
      </c>
    </row>
    <row r="220" spans="1:2" ht="15">
      <c r="A220" s="182" t="s">
        <v>463</v>
      </c>
      <c r="B220" s="182" t="s">
        <v>255</v>
      </c>
    </row>
    <row r="221" spans="1:2" ht="15">
      <c r="A221" s="182" t="s">
        <v>464</v>
      </c>
      <c r="B221" s="182" t="s">
        <v>255</v>
      </c>
    </row>
    <row r="222" spans="1:2" ht="15">
      <c r="A222" s="182" t="s">
        <v>465</v>
      </c>
      <c r="B222" s="182" t="s">
        <v>255</v>
      </c>
    </row>
    <row r="223" spans="1:2" ht="15">
      <c r="A223" s="182" t="s">
        <v>466</v>
      </c>
      <c r="B223" s="182" t="s">
        <v>255</v>
      </c>
    </row>
    <row r="224" spans="1:2" ht="15">
      <c r="A224" s="182" t="s">
        <v>467</v>
      </c>
      <c r="B224" s="182" t="s">
        <v>255</v>
      </c>
    </row>
    <row r="225" spans="1:2" ht="15">
      <c r="A225" s="182" t="s">
        <v>468</v>
      </c>
      <c r="B225" s="182" t="s">
        <v>255</v>
      </c>
    </row>
    <row r="226" spans="1:2" ht="15">
      <c r="A226" s="182" t="s">
        <v>469</v>
      </c>
      <c r="B226" s="182" t="s">
        <v>255</v>
      </c>
    </row>
    <row r="227" spans="1:2" ht="15">
      <c r="A227" s="182" t="s">
        <v>470</v>
      </c>
      <c r="B227" s="182" t="s">
        <v>255</v>
      </c>
    </row>
    <row r="228" spans="1:2" ht="15">
      <c r="A228" s="182" t="s">
        <v>471</v>
      </c>
      <c r="B228" s="182" t="s">
        <v>255</v>
      </c>
    </row>
    <row r="229" spans="1:2" ht="15">
      <c r="A229" s="182" t="s">
        <v>472</v>
      </c>
      <c r="B229" s="182" t="s">
        <v>255</v>
      </c>
    </row>
    <row r="230" spans="1:2" ht="15">
      <c r="A230" s="182" t="s">
        <v>473</v>
      </c>
      <c r="B230" s="182" t="s">
        <v>255</v>
      </c>
    </row>
    <row r="231" spans="1:2" ht="15">
      <c r="A231" s="182" t="s">
        <v>474</v>
      </c>
      <c r="B231" s="182" t="s">
        <v>255</v>
      </c>
    </row>
    <row r="232" spans="1:2" ht="15">
      <c r="A232" s="182" t="s">
        <v>475</v>
      </c>
      <c r="B232" s="182" t="s">
        <v>255</v>
      </c>
    </row>
    <row r="233" spans="1:2" ht="15">
      <c r="A233" s="182" t="s">
        <v>476</v>
      </c>
      <c r="B233" s="182" t="s">
        <v>255</v>
      </c>
    </row>
    <row r="234" spans="1:2" ht="15">
      <c r="A234" s="182" t="s">
        <v>477</v>
      </c>
      <c r="B234" s="182" t="s">
        <v>255</v>
      </c>
    </row>
    <row r="235" spans="1:2" ht="15">
      <c r="A235" s="182" t="s">
        <v>478</v>
      </c>
      <c r="B235" s="182" t="s">
        <v>255</v>
      </c>
    </row>
    <row r="236" spans="1:2" ht="15">
      <c r="A236" s="182" t="s">
        <v>479</v>
      </c>
      <c r="B236" s="182" t="s">
        <v>255</v>
      </c>
    </row>
    <row r="237" spans="1:2" ht="15">
      <c r="A237" s="182" t="s">
        <v>480</v>
      </c>
      <c r="B237" s="182" t="s">
        <v>255</v>
      </c>
    </row>
    <row r="238" spans="1:2" ht="15">
      <c r="A238" s="182" t="s">
        <v>481</v>
      </c>
      <c r="B238" s="182" t="s">
        <v>255</v>
      </c>
    </row>
    <row r="239" spans="1:2" ht="15">
      <c r="A239" s="182" t="s">
        <v>482</v>
      </c>
      <c r="B239" s="182" t="s">
        <v>255</v>
      </c>
    </row>
    <row r="240" spans="1:2" ht="15">
      <c r="A240" s="182" t="s">
        <v>483</v>
      </c>
      <c r="B240" s="182" t="s">
        <v>255</v>
      </c>
    </row>
    <row r="241" spans="1:2" ht="15">
      <c r="A241" s="182" t="s">
        <v>484</v>
      </c>
      <c r="B241" s="182" t="s">
        <v>255</v>
      </c>
    </row>
    <row r="242" spans="1:2" ht="15">
      <c r="A242" s="182" t="s">
        <v>485</v>
      </c>
      <c r="B242" s="182" t="s">
        <v>255</v>
      </c>
    </row>
    <row r="243" spans="1:2" ht="15">
      <c r="A243" s="182" t="s">
        <v>486</v>
      </c>
      <c r="B243" s="182" t="s">
        <v>255</v>
      </c>
    </row>
    <row r="244" spans="1:2" ht="15">
      <c r="A244" s="182" t="s">
        <v>487</v>
      </c>
      <c r="B244" s="182" t="s">
        <v>255</v>
      </c>
    </row>
    <row r="245" spans="1:2" ht="15">
      <c r="A245" s="182" t="s">
        <v>488</v>
      </c>
      <c r="B245" s="182" t="s">
        <v>255</v>
      </c>
    </row>
    <row r="246" spans="1:2" ht="15">
      <c r="A246" s="182" t="s">
        <v>489</v>
      </c>
      <c r="B246" s="182" t="s">
        <v>255</v>
      </c>
    </row>
    <row r="247" spans="1:2" ht="15">
      <c r="A247" s="182" t="s">
        <v>490</v>
      </c>
      <c r="B247" s="182" t="s">
        <v>255</v>
      </c>
    </row>
    <row r="248" spans="1:2" ht="15">
      <c r="A248" s="182" t="s">
        <v>491</v>
      </c>
      <c r="B248" s="182" t="s">
        <v>255</v>
      </c>
    </row>
    <row r="249" spans="1:2" ht="15">
      <c r="A249" s="182" t="s">
        <v>492</v>
      </c>
      <c r="B249" s="182" t="s">
        <v>255</v>
      </c>
    </row>
    <row r="250" spans="1:2" ht="15">
      <c r="A250" s="182" t="s">
        <v>493</v>
      </c>
      <c r="B250" s="182" t="s">
        <v>255</v>
      </c>
    </row>
    <row r="251" spans="1:2" ht="15">
      <c r="A251" s="182" t="s">
        <v>494</v>
      </c>
      <c r="B251" s="182" t="s">
        <v>255</v>
      </c>
    </row>
    <row r="252" spans="1:2" ht="15">
      <c r="A252" s="182" t="s">
        <v>495</v>
      </c>
      <c r="B252" s="182" t="s">
        <v>273</v>
      </c>
    </row>
    <row r="253" spans="1:2" ht="15">
      <c r="A253" s="182" t="s">
        <v>496</v>
      </c>
      <c r="B253" s="182" t="s">
        <v>273</v>
      </c>
    </row>
    <row r="254" spans="1:2" ht="15">
      <c r="A254" s="182" t="s">
        <v>497</v>
      </c>
      <c r="B254" s="182" t="s">
        <v>273</v>
      </c>
    </row>
    <row r="255" spans="1:2" ht="15">
      <c r="A255" s="182" t="s">
        <v>498</v>
      </c>
      <c r="B255" s="182" t="s">
        <v>273</v>
      </c>
    </row>
    <row r="256" spans="1:2" ht="15">
      <c r="A256" s="182" t="s">
        <v>499</v>
      </c>
      <c r="B256" s="182" t="s">
        <v>273</v>
      </c>
    </row>
    <row r="257" spans="1:2" ht="15">
      <c r="A257" s="182" t="s">
        <v>500</v>
      </c>
      <c r="B257" s="182" t="s">
        <v>273</v>
      </c>
    </row>
    <row r="258" spans="1:2" ht="15">
      <c r="A258" s="182" t="s">
        <v>501</v>
      </c>
      <c r="B258" s="182" t="s">
        <v>273</v>
      </c>
    </row>
    <row r="259" spans="1:2" ht="15">
      <c r="A259" s="182" t="s">
        <v>502</v>
      </c>
      <c r="B259" s="182" t="s">
        <v>273</v>
      </c>
    </row>
    <row r="260" spans="1:2" ht="15">
      <c r="A260" s="182" t="s">
        <v>503</v>
      </c>
      <c r="B260" s="182" t="s">
        <v>255</v>
      </c>
    </row>
    <row r="261" spans="1:2" ht="15">
      <c r="A261" s="182" t="s">
        <v>504</v>
      </c>
      <c r="B261" s="182" t="s">
        <v>273</v>
      </c>
    </row>
    <row r="262" spans="1:2" ht="15">
      <c r="A262" s="182" t="s">
        <v>505</v>
      </c>
      <c r="B262" s="182" t="s">
        <v>273</v>
      </c>
    </row>
    <row r="263" spans="1:2" ht="15">
      <c r="A263" s="182" t="s">
        <v>506</v>
      </c>
      <c r="B263" s="182" t="s">
        <v>273</v>
      </c>
    </row>
    <row r="264" spans="1:2" ht="15">
      <c r="A264" s="182" t="s">
        <v>507</v>
      </c>
      <c r="B264" s="182" t="s">
        <v>273</v>
      </c>
    </row>
    <row r="265" spans="1:2" ht="15">
      <c r="A265" s="182" t="s">
        <v>508</v>
      </c>
      <c r="B265" s="182" t="s">
        <v>273</v>
      </c>
    </row>
    <row r="266" spans="1:2" ht="15">
      <c r="A266" s="182" t="s">
        <v>509</v>
      </c>
      <c r="B266" s="182" t="s">
        <v>273</v>
      </c>
    </row>
    <row r="267" spans="1:2" ht="15">
      <c r="A267" s="182" t="s">
        <v>510</v>
      </c>
      <c r="B267" s="182" t="s">
        <v>273</v>
      </c>
    </row>
    <row r="268" spans="1:2" ht="15">
      <c r="A268" s="182" t="s">
        <v>511</v>
      </c>
      <c r="B268" s="182" t="s">
        <v>255</v>
      </c>
    </row>
    <row r="269" spans="1:2" ht="15">
      <c r="A269" s="182" t="s">
        <v>512</v>
      </c>
      <c r="B269" s="182" t="s">
        <v>255</v>
      </c>
    </row>
    <row r="270" spans="1:2" ht="15">
      <c r="A270" s="182" t="s">
        <v>513</v>
      </c>
      <c r="B270" s="182" t="s">
        <v>255</v>
      </c>
    </row>
    <row r="271" spans="1:2" ht="15">
      <c r="A271" s="182" t="s">
        <v>514</v>
      </c>
      <c r="B271" s="182" t="s">
        <v>255</v>
      </c>
    </row>
    <row r="272" spans="1:2" ht="15">
      <c r="A272" s="182" t="s">
        <v>515</v>
      </c>
      <c r="B272" s="182" t="s">
        <v>255</v>
      </c>
    </row>
    <row r="273" spans="1:2" ht="15">
      <c r="A273" s="182" t="s">
        <v>516</v>
      </c>
      <c r="B273" s="182" t="s">
        <v>255</v>
      </c>
    </row>
    <row r="274" spans="1:2" ht="15">
      <c r="A274" s="182" t="s">
        <v>517</v>
      </c>
      <c r="B274" s="182" t="s">
        <v>255</v>
      </c>
    </row>
    <row r="275" spans="1:2" ht="15">
      <c r="A275" s="182" t="s">
        <v>518</v>
      </c>
      <c r="B275" s="182" t="s">
        <v>255</v>
      </c>
    </row>
    <row r="276" spans="1:2" ht="15">
      <c r="A276" s="182" t="s">
        <v>519</v>
      </c>
      <c r="B276" s="182" t="s">
        <v>255</v>
      </c>
    </row>
    <row r="277" spans="1:2" ht="15">
      <c r="A277" s="182" t="s">
        <v>520</v>
      </c>
      <c r="B277" s="182" t="s">
        <v>255</v>
      </c>
    </row>
    <row r="278" spans="1:2" ht="15">
      <c r="A278" s="182" t="s">
        <v>521</v>
      </c>
      <c r="B278" s="182" t="s">
        <v>255</v>
      </c>
    </row>
    <row r="279" spans="1:2" ht="15">
      <c r="A279" s="182" t="s">
        <v>522</v>
      </c>
      <c r="B279" s="182" t="s">
        <v>255</v>
      </c>
    </row>
    <row r="280" spans="1:2" ht="15">
      <c r="A280" s="182" t="s">
        <v>523</v>
      </c>
      <c r="B280" s="182" t="s">
        <v>255</v>
      </c>
    </row>
    <row r="281" spans="1:2" ht="15">
      <c r="A281" s="182" t="s">
        <v>524</v>
      </c>
      <c r="B281" s="182" t="s">
        <v>255</v>
      </c>
    </row>
    <row r="282" spans="1:2" ht="15">
      <c r="A282" s="182" t="s">
        <v>525</v>
      </c>
      <c r="B282" s="182" t="s">
        <v>255</v>
      </c>
    </row>
    <row r="283" spans="1:2" ht="15">
      <c r="A283" s="182" t="s">
        <v>526</v>
      </c>
      <c r="B283" s="182" t="s">
        <v>255</v>
      </c>
    </row>
    <row r="284" spans="1:2" ht="15">
      <c r="A284" s="182" t="s">
        <v>527</v>
      </c>
      <c r="B284" s="182" t="s">
        <v>255</v>
      </c>
    </row>
    <row r="285" spans="1:2" ht="15">
      <c r="A285" s="182" t="s">
        <v>528</v>
      </c>
      <c r="B285" s="182" t="s">
        <v>255</v>
      </c>
    </row>
    <row r="286" spans="1:2" ht="15">
      <c r="A286" s="182" t="s">
        <v>529</v>
      </c>
      <c r="B286" s="182" t="s">
        <v>255</v>
      </c>
    </row>
    <row r="287" spans="1:2" ht="15">
      <c r="A287" s="182" t="s">
        <v>530</v>
      </c>
      <c r="B287" s="182" t="s">
        <v>255</v>
      </c>
    </row>
    <row r="288" spans="1:2" ht="15">
      <c r="A288" s="182" t="s">
        <v>531</v>
      </c>
      <c r="B288" s="182" t="s">
        <v>255</v>
      </c>
    </row>
    <row r="289" spans="1:2" ht="15">
      <c r="A289" s="182" t="s">
        <v>532</v>
      </c>
      <c r="B289" s="182" t="s">
        <v>255</v>
      </c>
    </row>
    <row r="290" spans="1:2" ht="15">
      <c r="A290" s="182" t="s">
        <v>533</v>
      </c>
      <c r="B290" s="182" t="s">
        <v>255</v>
      </c>
    </row>
    <row r="291" spans="1:2" ht="15">
      <c r="A291" s="182" t="s">
        <v>534</v>
      </c>
      <c r="B291" s="182" t="s">
        <v>255</v>
      </c>
    </row>
    <row r="292" spans="1:2" ht="15">
      <c r="A292" s="182" t="s">
        <v>535</v>
      </c>
      <c r="B292" s="182" t="s">
        <v>255</v>
      </c>
    </row>
    <row r="293" spans="1:2" ht="15">
      <c r="A293" s="182" t="s">
        <v>536</v>
      </c>
      <c r="B293" s="182" t="s">
        <v>273</v>
      </c>
    </row>
    <row r="294" spans="1:2" ht="15">
      <c r="A294" s="182" t="s">
        <v>537</v>
      </c>
      <c r="B294" s="182" t="s">
        <v>255</v>
      </c>
    </row>
    <row r="295" spans="1:2" ht="15">
      <c r="A295" s="182" t="s">
        <v>538</v>
      </c>
      <c r="B295" s="182" t="s">
        <v>255</v>
      </c>
    </row>
    <row r="296" spans="1:2" ht="15">
      <c r="A296" s="182" t="s">
        <v>539</v>
      </c>
      <c r="B296" s="182" t="s">
        <v>255</v>
      </c>
    </row>
    <row r="297" spans="1:2" ht="15">
      <c r="A297" s="182" t="s">
        <v>540</v>
      </c>
      <c r="B297" s="182" t="s">
        <v>255</v>
      </c>
    </row>
    <row r="298" spans="1:2" ht="15">
      <c r="A298" s="182" t="s">
        <v>541</v>
      </c>
      <c r="B298" s="182" t="s">
        <v>255</v>
      </c>
    </row>
    <row r="299" spans="1:2" ht="15">
      <c r="A299" s="182" t="s">
        <v>542</v>
      </c>
      <c r="B299" s="182" t="s">
        <v>255</v>
      </c>
    </row>
    <row r="300" spans="1:2" ht="15">
      <c r="A300" s="182" t="s">
        <v>543</v>
      </c>
      <c r="B300" s="182" t="s">
        <v>255</v>
      </c>
    </row>
    <row r="301" spans="1:2" ht="15">
      <c r="A301" s="182" t="s">
        <v>544</v>
      </c>
      <c r="B301" s="182" t="s">
        <v>255</v>
      </c>
    </row>
    <row r="302" spans="1:2" ht="15">
      <c r="A302" s="182" t="s">
        <v>545</v>
      </c>
      <c r="B302" s="182" t="s">
        <v>255</v>
      </c>
    </row>
    <row r="303" spans="1:2" ht="15">
      <c r="A303" s="182" t="s">
        <v>546</v>
      </c>
      <c r="B303" s="182" t="s">
        <v>255</v>
      </c>
    </row>
    <row r="304" spans="1:2" ht="15">
      <c r="A304" s="182" t="s">
        <v>547</v>
      </c>
      <c r="B304" s="182" t="s">
        <v>255</v>
      </c>
    </row>
    <row r="305" spans="1:2" ht="15">
      <c r="A305" s="182" t="s">
        <v>548</v>
      </c>
      <c r="B305" s="182" t="s">
        <v>255</v>
      </c>
    </row>
    <row r="306" spans="1:2" ht="15">
      <c r="A306" s="182" t="s">
        <v>549</v>
      </c>
      <c r="B306" s="182" t="s">
        <v>255</v>
      </c>
    </row>
    <row r="307" spans="1:2" ht="15">
      <c r="A307" s="182" t="s">
        <v>550</v>
      </c>
      <c r="B307" s="182" t="s">
        <v>255</v>
      </c>
    </row>
    <row r="308" spans="1:2" ht="15">
      <c r="A308" s="182" t="s">
        <v>551</v>
      </c>
      <c r="B308" s="182" t="s">
        <v>255</v>
      </c>
    </row>
    <row r="309" spans="1:2" ht="15">
      <c r="A309" s="182" t="s">
        <v>552</v>
      </c>
      <c r="B309" s="182" t="s">
        <v>255</v>
      </c>
    </row>
    <row r="310" spans="1:2" ht="15">
      <c r="A310" s="182" t="s">
        <v>553</v>
      </c>
      <c r="B310" s="182" t="s">
        <v>255</v>
      </c>
    </row>
    <row r="311" spans="1:2" ht="15">
      <c r="A311" s="182" t="s">
        <v>554</v>
      </c>
      <c r="B311" s="182" t="s">
        <v>255</v>
      </c>
    </row>
    <row r="312" spans="1:2" ht="15">
      <c r="A312" s="182" t="s">
        <v>555</v>
      </c>
      <c r="B312" s="182" t="s">
        <v>255</v>
      </c>
    </row>
    <row r="313" spans="1:2" ht="15">
      <c r="A313" s="182" t="s">
        <v>556</v>
      </c>
      <c r="B313" s="182" t="s">
        <v>255</v>
      </c>
    </row>
    <row r="314" spans="1:2" ht="15">
      <c r="A314" s="182" t="s">
        <v>557</v>
      </c>
      <c r="B314" s="182" t="s">
        <v>255</v>
      </c>
    </row>
    <row r="315" spans="1:2" ht="15">
      <c r="A315" s="182" t="s">
        <v>558</v>
      </c>
      <c r="B315" s="182" t="s">
        <v>255</v>
      </c>
    </row>
    <row r="316" spans="1:2" ht="15">
      <c r="A316" s="182" t="s">
        <v>559</v>
      </c>
      <c r="B316" s="182" t="s">
        <v>255</v>
      </c>
    </row>
    <row r="317" spans="1:2" ht="15">
      <c r="A317" s="182" t="s">
        <v>560</v>
      </c>
      <c r="B317" s="182" t="s">
        <v>255</v>
      </c>
    </row>
    <row r="318" spans="1:2" ht="15">
      <c r="A318" s="182" t="s">
        <v>561</v>
      </c>
      <c r="B318" s="182" t="s">
        <v>255</v>
      </c>
    </row>
    <row r="319" spans="1:2" ht="15">
      <c r="A319" s="182" t="s">
        <v>562</v>
      </c>
      <c r="B319" s="182" t="s">
        <v>255</v>
      </c>
    </row>
    <row r="320" spans="1:2" ht="15">
      <c r="A320" s="182" t="s">
        <v>563</v>
      </c>
      <c r="B320" s="182" t="s">
        <v>255</v>
      </c>
    </row>
    <row r="321" spans="1:2" ht="15">
      <c r="A321" s="182" t="s">
        <v>564</v>
      </c>
      <c r="B321" s="182" t="s">
        <v>255</v>
      </c>
    </row>
    <row r="322" spans="1:2" ht="15">
      <c r="A322" s="182" t="s">
        <v>565</v>
      </c>
      <c r="B322" s="182" t="s">
        <v>255</v>
      </c>
    </row>
    <row r="323" spans="1:2" ht="15">
      <c r="A323" s="182" t="s">
        <v>566</v>
      </c>
      <c r="B323" s="182" t="s">
        <v>255</v>
      </c>
    </row>
    <row r="324" spans="1:2" ht="15">
      <c r="A324" s="182" t="s">
        <v>567</v>
      </c>
      <c r="B324" s="182" t="s">
        <v>255</v>
      </c>
    </row>
    <row r="325" spans="1:2" ht="15">
      <c r="A325" s="182" t="s">
        <v>568</v>
      </c>
      <c r="B325" s="182" t="s">
        <v>255</v>
      </c>
    </row>
    <row r="326" spans="1:2" ht="15">
      <c r="A326" s="182" t="s">
        <v>569</v>
      </c>
      <c r="B326" s="182" t="s">
        <v>255</v>
      </c>
    </row>
    <row r="327" spans="1:2" ht="15">
      <c r="A327" s="182" t="s">
        <v>570</v>
      </c>
      <c r="B327" s="182" t="s">
        <v>255</v>
      </c>
    </row>
    <row r="328" spans="1:2" ht="15">
      <c r="A328" s="182" t="s">
        <v>571</v>
      </c>
      <c r="B328" s="182" t="s">
        <v>255</v>
      </c>
    </row>
    <row r="329" spans="1:2" ht="15">
      <c r="A329" s="182" t="s">
        <v>572</v>
      </c>
      <c r="B329" s="182" t="s">
        <v>255</v>
      </c>
    </row>
    <row r="330" spans="1:2" ht="15">
      <c r="A330" s="182" t="s">
        <v>573</v>
      </c>
      <c r="B330" s="182" t="s">
        <v>255</v>
      </c>
    </row>
    <row r="331" spans="1:2" ht="15">
      <c r="A331" s="182" t="s">
        <v>574</v>
      </c>
      <c r="B331" s="182" t="s">
        <v>255</v>
      </c>
    </row>
    <row r="332" spans="1:2" ht="15">
      <c r="A332" s="182" t="s">
        <v>575</v>
      </c>
      <c r="B332" s="182" t="s">
        <v>255</v>
      </c>
    </row>
    <row r="333" spans="1:2" ht="15">
      <c r="A333" s="182" t="s">
        <v>576</v>
      </c>
      <c r="B333" s="182" t="s">
        <v>255</v>
      </c>
    </row>
    <row r="334" spans="1:2" ht="15">
      <c r="A334" s="182" t="s">
        <v>577</v>
      </c>
      <c r="B334" s="182" t="s">
        <v>255</v>
      </c>
    </row>
    <row r="335" spans="1:2" ht="15">
      <c r="A335" s="182" t="s">
        <v>578</v>
      </c>
      <c r="B335" s="182" t="s">
        <v>255</v>
      </c>
    </row>
    <row r="336" spans="1:2" ht="15">
      <c r="A336" s="182" t="s">
        <v>579</v>
      </c>
      <c r="B336" s="182" t="s">
        <v>255</v>
      </c>
    </row>
    <row r="337" spans="1:2" ht="15">
      <c r="A337" s="182" t="s">
        <v>580</v>
      </c>
      <c r="B337" s="182" t="s">
        <v>255</v>
      </c>
    </row>
    <row r="338" spans="1:2" ht="15">
      <c r="A338" s="182" t="s">
        <v>581</v>
      </c>
      <c r="B338" s="182" t="s">
        <v>255</v>
      </c>
    </row>
    <row r="339" spans="1:2" ht="15">
      <c r="A339" s="182" t="s">
        <v>582</v>
      </c>
      <c r="B339" s="182" t="s">
        <v>255</v>
      </c>
    </row>
    <row r="340" spans="1:2" ht="15">
      <c r="A340" s="182" t="s">
        <v>583</v>
      </c>
      <c r="B340" s="182" t="s">
        <v>255</v>
      </c>
    </row>
    <row r="341" spans="1:2" ht="15">
      <c r="A341" s="182" t="s">
        <v>584</v>
      </c>
      <c r="B341" s="182" t="s">
        <v>255</v>
      </c>
    </row>
    <row r="342" spans="1:2" ht="15">
      <c r="A342" s="182" t="s">
        <v>585</v>
      </c>
      <c r="B342" s="182" t="s">
        <v>255</v>
      </c>
    </row>
    <row r="343" spans="1:2" ht="15">
      <c r="A343" s="182" t="s">
        <v>586</v>
      </c>
      <c r="B343" s="182" t="s">
        <v>255</v>
      </c>
    </row>
    <row r="344" spans="1:2" ht="15">
      <c r="A344" s="182" t="s">
        <v>587</v>
      </c>
      <c r="B344" s="182" t="s">
        <v>255</v>
      </c>
    </row>
    <row r="345" spans="1:2" ht="15">
      <c r="A345" s="182" t="s">
        <v>588</v>
      </c>
      <c r="B345" s="182" t="s">
        <v>255</v>
      </c>
    </row>
    <row r="346" spans="1:2" ht="15">
      <c r="A346" s="182" t="s">
        <v>589</v>
      </c>
      <c r="B346" s="182" t="s">
        <v>255</v>
      </c>
    </row>
    <row r="347" spans="1:2" ht="15">
      <c r="A347" s="182" t="s">
        <v>590</v>
      </c>
      <c r="B347" s="182" t="s">
        <v>255</v>
      </c>
    </row>
    <row r="348" spans="1:2" ht="15">
      <c r="A348" s="182" t="s">
        <v>591</v>
      </c>
      <c r="B348" s="182" t="s">
        <v>255</v>
      </c>
    </row>
    <row r="349" spans="1:2" ht="15">
      <c r="A349" s="182" t="s">
        <v>592</v>
      </c>
      <c r="B349" s="182" t="s">
        <v>255</v>
      </c>
    </row>
    <row r="350" spans="1:2" ht="15">
      <c r="A350" s="182" t="s">
        <v>593</v>
      </c>
      <c r="B350" s="182" t="s">
        <v>255</v>
      </c>
    </row>
    <row r="351" spans="1:2" ht="15">
      <c r="A351" s="182" t="s">
        <v>594</v>
      </c>
      <c r="B351" s="182" t="s">
        <v>255</v>
      </c>
    </row>
    <row r="352" spans="1:2" ht="15">
      <c r="A352" s="182" t="s">
        <v>595</v>
      </c>
      <c r="B352" s="182" t="s">
        <v>255</v>
      </c>
    </row>
    <row r="353" spans="1:2" ht="15">
      <c r="A353" s="182" t="s">
        <v>596</v>
      </c>
      <c r="B353" s="182" t="s">
        <v>255</v>
      </c>
    </row>
    <row r="354" spans="1:2" ht="15">
      <c r="A354" s="182" t="s">
        <v>597</v>
      </c>
      <c r="B354" s="182" t="s">
        <v>255</v>
      </c>
    </row>
    <row r="355" spans="1:2" ht="15">
      <c r="A355" s="182" t="s">
        <v>598</v>
      </c>
      <c r="B355" s="182" t="s">
        <v>255</v>
      </c>
    </row>
    <row r="356" spans="1:2" ht="15">
      <c r="A356" s="182" t="s">
        <v>599</v>
      </c>
      <c r="B356" s="182" t="s">
        <v>255</v>
      </c>
    </row>
    <row r="357" spans="1:2" ht="15">
      <c r="A357" s="182" t="s">
        <v>600</v>
      </c>
      <c r="B357" s="182" t="s">
        <v>255</v>
      </c>
    </row>
    <row r="358" spans="1:2" ht="15">
      <c r="A358" s="182" t="s">
        <v>601</v>
      </c>
      <c r="B358" s="182" t="s">
        <v>255</v>
      </c>
    </row>
    <row r="359" spans="1:2" ht="15">
      <c r="A359" s="182" t="s">
        <v>602</v>
      </c>
      <c r="B359" s="182" t="s">
        <v>255</v>
      </c>
    </row>
    <row r="360" spans="1:2" ht="15">
      <c r="A360" s="182" t="s">
        <v>603</v>
      </c>
      <c r="B360" s="182" t="s">
        <v>255</v>
      </c>
    </row>
    <row r="361" spans="1:2" ht="15">
      <c r="A361" s="182" t="s">
        <v>604</v>
      </c>
      <c r="B361" s="182" t="s">
        <v>255</v>
      </c>
    </row>
    <row r="362" spans="1:2" ht="15">
      <c r="A362" s="182" t="s">
        <v>605</v>
      </c>
      <c r="B362" s="182" t="s">
        <v>255</v>
      </c>
    </row>
    <row r="363" spans="1:2" ht="15">
      <c r="A363" s="182" t="s">
        <v>606</v>
      </c>
      <c r="B363" s="182" t="s">
        <v>255</v>
      </c>
    </row>
    <row r="364" spans="1:2" ht="15">
      <c r="A364" s="182" t="s">
        <v>607</v>
      </c>
      <c r="B364" s="182" t="s">
        <v>255</v>
      </c>
    </row>
    <row r="365" spans="1:2" ht="15">
      <c r="A365" s="182" t="s">
        <v>608</v>
      </c>
      <c r="B365" s="182" t="s">
        <v>255</v>
      </c>
    </row>
    <row r="366" spans="1:2" ht="15">
      <c r="A366" s="182" t="s">
        <v>609</v>
      </c>
      <c r="B366" s="182" t="s">
        <v>255</v>
      </c>
    </row>
    <row r="367" spans="1:2" ht="15">
      <c r="A367" s="182" t="s">
        <v>610</v>
      </c>
      <c r="B367" s="182" t="s">
        <v>255</v>
      </c>
    </row>
    <row r="368" spans="1:2" ht="15">
      <c r="A368" s="182" t="s">
        <v>611</v>
      </c>
      <c r="B368" s="182" t="s">
        <v>255</v>
      </c>
    </row>
    <row r="369" spans="1:2" ht="15">
      <c r="A369" s="182" t="s">
        <v>612</v>
      </c>
      <c r="B369" s="182" t="s">
        <v>255</v>
      </c>
    </row>
    <row r="370" spans="1:2" ht="15">
      <c r="A370" s="182" t="s">
        <v>613</v>
      </c>
      <c r="B370" s="182" t="s">
        <v>255</v>
      </c>
    </row>
    <row r="371" spans="1:2" ht="15">
      <c r="A371" s="182" t="s">
        <v>614</v>
      </c>
      <c r="B371" s="182" t="s">
        <v>255</v>
      </c>
    </row>
    <row r="372" spans="1:2" ht="15">
      <c r="A372" s="182" t="s">
        <v>615</v>
      </c>
      <c r="B372" s="182" t="s">
        <v>255</v>
      </c>
    </row>
    <row r="373" spans="1:2" ht="15">
      <c r="A373" s="182" t="s">
        <v>616</v>
      </c>
      <c r="B373" s="182" t="s">
        <v>255</v>
      </c>
    </row>
    <row r="374" spans="1:2" ht="15">
      <c r="A374" s="182" t="s">
        <v>617</v>
      </c>
      <c r="B374" s="182" t="s">
        <v>255</v>
      </c>
    </row>
    <row r="375" spans="1:2" ht="15">
      <c r="A375" s="182" t="s">
        <v>618</v>
      </c>
      <c r="B375" s="182" t="s">
        <v>255</v>
      </c>
    </row>
    <row r="376" spans="1:2" ht="15">
      <c r="A376" s="182" t="s">
        <v>619</v>
      </c>
      <c r="B376" s="182" t="s">
        <v>255</v>
      </c>
    </row>
    <row r="377" spans="1:2" ht="15">
      <c r="A377" s="182" t="s">
        <v>620</v>
      </c>
      <c r="B377" s="182" t="s">
        <v>255</v>
      </c>
    </row>
    <row r="378" spans="1:2" ht="15">
      <c r="A378" s="182" t="s">
        <v>621</v>
      </c>
      <c r="B378" s="182" t="s">
        <v>255</v>
      </c>
    </row>
    <row r="379" spans="1:2" ht="15">
      <c r="A379" s="182" t="s">
        <v>622</v>
      </c>
      <c r="B379" s="182" t="s">
        <v>255</v>
      </c>
    </row>
    <row r="380" spans="1:2" ht="15">
      <c r="A380" s="182" t="s">
        <v>623</v>
      </c>
      <c r="B380" s="182" t="s">
        <v>255</v>
      </c>
    </row>
    <row r="381" spans="1:2" ht="15">
      <c r="A381" s="182" t="s">
        <v>624</v>
      </c>
      <c r="B381" s="182" t="s">
        <v>255</v>
      </c>
    </row>
    <row r="382" spans="1:2" ht="15">
      <c r="A382" s="182" t="s">
        <v>625</v>
      </c>
      <c r="B382" s="182" t="s">
        <v>255</v>
      </c>
    </row>
    <row r="383" spans="1:2" ht="15">
      <c r="A383" s="182" t="s">
        <v>626</v>
      </c>
      <c r="B383" s="182" t="s">
        <v>255</v>
      </c>
    </row>
    <row r="384" spans="1:2" ht="15">
      <c r="A384" s="182" t="s">
        <v>627</v>
      </c>
      <c r="B384" s="182" t="s">
        <v>255</v>
      </c>
    </row>
    <row r="385" spans="1:2" ht="15">
      <c r="A385" s="182" t="s">
        <v>628</v>
      </c>
      <c r="B385" s="182" t="s">
        <v>255</v>
      </c>
    </row>
    <row r="386" spans="1:2" ht="15">
      <c r="A386" s="182" t="s">
        <v>629</v>
      </c>
      <c r="B386" s="182" t="s">
        <v>255</v>
      </c>
    </row>
    <row r="387" spans="1:2" ht="15">
      <c r="A387" s="182" t="s">
        <v>630</v>
      </c>
      <c r="B387" s="182" t="s">
        <v>255</v>
      </c>
    </row>
    <row r="388" spans="1:2" ht="15">
      <c r="A388" s="182" t="s">
        <v>631</v>
      </c>
      <c r="B388" s="182" t="s">
        <v>255</v>
      </c>
    </row>
    <row r="389" spans="1:2" ht="15">
      <c r="A389" s="182" t="s">
        <v>632</v>
      </c>
      <c r="B389" s="182" t="s">
        <v>255</v>
      </c>
    </row>
    <row r="390" spans="1:2" ht="15">
      <c r="A390" s="182" t="s">
        <v>633</v>
      </c>
      <c r="B390" s="182" t="s">
        <v>255</v>
      </c>
    </row>
    <row r="391" spans="1:2" ht="15">
      <c r="A391" s="182" t="s">
        <v>634</v>
      </c>
      <c r="B391" s="182" t="s">
        <v>255</v>
      </c>
    </row>
    <row r="392" spans="1:2" ht="15">
      <c r="A392" s="182" t="s">
        <v>635</v>
      </c>
      <c r="B392" s="182" t="s">
        <v>255</v>
      </c>
    </row>
    <row r="393" spans="1:2" ht="15">
      <c r="A393" s="182" t="s">
        <v>636</v>
      </c>
      <c r="B393" s="182" t="s">
        <v>255</v>
      </c>
    </row>
    <row r="394" spans="1:2" ht="15">
      <c r="A394" s="182" t="s">
        <v>637</v>
      </c>
      <c r="B394" s="182" t="s">
        <v>255</v>
      </c>
    </row>
    <row r="395" spans="1:2" ht="15">
      <c r="A395" s="182" t="s">
        <v>638</v>
      </c>
      <c r="B395" s="182" t="s">
        <v>255</v>
      </c>
    </row>
    <row r="396" spans="1:2" ht="15">
      <c r="A396" s="182" t="s">
        <v>639</v>
      </c>
      <c r="B396" s="182" t="s">
        <v>255</v>
      </c>
    </row>
    <row r="397" spans="1:2" ht="15">
      <c r="A397" s="182" t="s">
        <v>640</v>
      </c>
      <c r="B397" s="182" t="s">
        <v>255</v>
      </c>
    </row>
    <row r="398" spans="1:2" ht="15">
      <c r="A398" s="182" t="s">
        <v>641</v>
      </c>
      <c r="B398" s="182" t="s">
        <v>255</v>
      </c>
    </row>
    <row r="399" spans="1:2" ht="15">
      <c r="A399" s="182" t="s">
        <v>642</v>
      </c>
      <c r="B399" s="182" t="s">
        <v>255</v>
      </c>
    </row>
    <row r="400" spans="1:2" ht="15">
      <c r="A400" s="182" t="s">
        <v>643</v>
      </c>
      <c r="B400" s="182" t="s">
        <v>255</v>
      </c>
    </row>
    <row r="401" spans="1:2" ht="15">
      <c r="A401" s="182" t="s">
        <v>644</v>
      </c>
      <c r="B401" s="182" t="s">
        <v>255</v>
      </c>
    </row>
    <row r="402" spans="1:2" ht="15">
      <c r="A402" s="182" t="s">
        <v>645</v>
      </c>
      <c r="B402" s="182" t="s">
        <v>255</v>
      </c>
    </row>
    <row r="403" spans="1:2" ht="15">
      <c r="A403" s="182" t="s">
        <v>646</v>
      </c>
      <c r="B403" s="182" t="s">
        <v>255</v>
      </c>
    </row>
    <row r="404" spans="1:2" ht="15">
      <c r="A404" s="182" t="s">
        <v>647</v>
      </c>
      <c r="B404" s="182" t="s">
        <v>255</v>
      </c>
    </row>
    <row r="405" spans="1:2" ht="15">
      <c r="A405" s="182" t="s">
        <v>648</v>
      </c>
      <c r="B405" s="182" t="s">
        <v>255</v>
      </c>
    </row>
    <row r="406" spans="1:2" ht="15">
      <c r="A406" s="182" t="s">
        <v>649</v>
      </c>
      <c r="B406" s="182" t="s">
        <v>255</v>
      </c>
    </row>
    <row r="407" spans="1:2" ht="15">
      <c r="A407" s="182" t="s">
        <v>650</v>
      </c>
      <c r="B407" s="182" t="s">
        <v>255</v>
      </c>
    </row>
    <row r="408" spans="1:2" ht="15">
      <c r="A408" s="182" t="s">
        <v>651</v>
      </c>
      <c r="B408" s="182" t="s">
        <v>255</v>
      </c>
    </row>
    <row r="409" spans="1:2" ht="15">
      <c r="A409" s="182" t="s">
        <v>652</v>
      </c>
      <c r="B409" s="182" t="s">
        <v>255</v>
      </c>
    </row>
    <row r="410" spans="1:2" ht="15">
      <c r="A410" s="182" t="s">
        <v>653</v>
      </c>
      <c r="B410" s="182" t="s">
        <v>255</v>
      </c>
    </row>
    <row r="411" spans="1:2" ht="15">
      <c r="A411" s="182" t="s">
        <v>654</v>
      </c>
      <c r="B411" s="182" t="s">
        <v>255</v>
      </c>
    </row>
    <row r="412" spans="1:2" ht="15">
      <c r="A412" s="182" t="s">
        <v>655</v>
      </c>
      <c r="B412" s="182" t="s">
        <v>255</v>
      </c>
    </row>
    <row r="413" spans="1:2" ht="15">
      <c r="A413" s="182" t="s">
        <v>656</v>
      </c>
      <c r="B413" s="182" t="s">
        <v>255</v>
      </c>
    </row>
    <row r="414" spans="1:2" ht="15">
      <c r="A414" s="182" t="s">
        <v>657</v>
      </c>
      <c r="B414" s="182" t="s">
        <v>255</v>
      </c>
    </row>
    <row r="415" spans="1:2" ht="15">
      <c r="A415" s="182" t="s">
        <v>658</v>
      </c>
      <c r="B415" s="182" t="s">
        <v>255</v>
      </c>
    </row>
    <row r="416" spans="1:2" ht="15">
      <c r="A416" s="182" t="s">
        <v>659</v>
      </c>
      <c r="B416" s="182" t="s">
        <v>255</v>
      </c>
    </row>
    <row r="417" spans="1:2" ht="15">
      <c r="A417" s="182" t="s">
        <v>660</v>
      </c>
      <c r="B417" s="182" t="s">
        <v>255</v>
      </c>
    </row>
    <row r="418" spans="1:2" ht="15">
      <c r="A418" s="182" t="s">
        <v>661</v>
      </c>
      <c r="B418" s="182" t="s">
        <v>255</v>
      </c>
    </row>
    <row r="419" spans="1:2" ht="15">
      <c r="A419" s="182" t="s">
        <v>662</v>
      </c>
      <c r="B419" s="182" t="s">
        <v>255</v>
      </c>
    </row>
    <row r="420" spans="1:2" ht="15">
      <c r="A420" s="182" t="s">
        <v>663</v>
      </c>
      <c r="B420" s="182" t="s">
        <v>255</v>
      </c>
    </row>
    <row r="421" spans="1:2" ht="15">
      <c r="A421" s="182" t="s">
        <v>664</v>
      </c>
      <c r="B421" s="182" t="s">
        <v>255</v>
      </c>
    </row>
    <row r="422" spans="1:2" ht="15">
      <c r="A422" s="182" t="s">
        <v>665</v>
      </c>
      <c r="B422" s="182" t="s">
        <v>255</v>
      </c>
    </row>
    <row r="423" spans="1:2" ht="15">
      <c r="A423" s="182" t="s">
        <v>666</v>
      </c>
      <c r="B423" s="182" t="s">
        <v>255</v>
      </c>
    </row>
    <row r="424" spans="1:2" ht="15">
      <c r="A424" s="182" t="s">
        <v>667</v>
      </c>
      <c r="B424" s="182" t="s">
        <v>255</v>
      </c>
    </row>
    <row r="425" spans="1:2" ht="15">
      <c r="A425" s="182" t="s">
        <v>668</v>
      </c>
      <c r="B425" s="182" t="s">
        <v>255</v>
      </c>
    </row>
    <row r="426" spans="1:2" ht="15">
      <c r="A426" s="182" t="s">
        <v>669</v>
      </c>
      <c r="B426" s="182" t="s">
        <v>255</v>
      </c>
    </row>
    <row r="427" spans="1:2" ht="15">
      <c r="A427" s="182" t="s">
        <v>670</v>
      </c>
      <c r="B427" s="182" t="s">
        <v>255</v>
      </c>
    </row>
    <row r="428" spans="1:2" ht="15">
      <c r="A428" s="182" t="s">
        <v>671</v>
      </c>
      <c r="B428" s="182" t="s">
        <v>255</v>
      </c>
    </row>
    <row r="429" spans="1:2" ht="15">
      <c r="A429" s="182" t="s">
        <v>672</v>
      </c>
      <c r="B429" s="182" t="s">
        <v>255</v>
      </c>
    </row>
    <row r="430" spans="1:2" ht="15">
      <c r="A430" s="182" t="s">
        <v>673</v>
      </c>
      <c r="B430" s="182" t="s">
        <v>255</v>
      </c>
    </row>
    <row r="431" spans="1:2" ht="15">
      <c r="A431" s="182" t="s">
        <v>674</v>
      </c>
      <c r="B431" s="182" t="s">
        <v>255</v>
      </c>
    </row>
    <row r="432" spans="1:2" ht="15">
      <c r="A432" s="182" t="s">
        <v>675</v>
      </c>
      <c r="B432" s="182" t="s">
        <v>255</v>
      </c>
    </row>
    <row r="433" spans="1:2" ht="15">
      <c r="A433" s="182" t="s">
        <v>676</v>
      </c>
      <c r="B433" s="182" t="s">
        <v>255</v>
      </c>
    </row>
    <row r="434" spans="1:2" ht="15">
      <c r="A434" s="182" t="s">
        <v>677</v>
      </c>
      <c r="B434" s="182" t="s">
        <v>255</v>
      </c>
    </row>
    <row r="435" spans="1:2" ht="15">
      <c r="A435" s="182" t="s">
        <v>678</v>
      </c>
      <c r="B435" s="182" t="s">
        <v>255</v>
      </c>
    </row>
    <row r="436" spans="1:2" ht="15">
      <c r="A436" s="182" t="s">
        <v>679</v>
      </c>
      <c r="B436" s="182" t="s">
        <v>255</v>
      </c>
    </row>
    <row r="437" spans="1:2" ht="15">
      <c r="A437" s="182" t="s">
        <v>680</v>
      </c>
      <c r="B437" s="182" t="s">
        <v>255</v>
      </c>
    </row>
    <row r="438" spans="1:2" ht="15">
      <c r="A438" s="182" t="s">
        <v>681</v>
      </c>
      <c r="B438" s="182" t="s">
        <v>255</v>
      </c>
    </row>
    <row r="439" spans="1:2" ht="15">
      <c r="A439" s="182" t="s">
        <v>682</v>
      </c>
      <c r="B439" s="182" t="s">
        <v>255</v>
      </c>
    </row>
    <row r="440" spans="1:2" ht="15">
      <c r="A440" s="182" t="s">
        <v>683</v>
      </c>
      <c r="B440" s="182" t="s">
        <v>255</v>
      </c>
    </row>
    <row r="441" spans="1:2" ht="15">
      <c r="A441" s="182" t="s">
        <v>684</v>
      </c>
      <c r="B441" s="182" t="s">
        <v>255</v>
      </c>
    </row>
    <row r="442" spans="1:2" ht="15">
      <c r="A442" s="182" t="s">
        <v>685</v>
      </c>
      <c r="B442" s="182" t="s">
        <v>255</v>
      </c>
    </row>
    <row r="443" spans="1:2" ht="15">
      <c r="A443" s="182" t="s">
        <v>686</v>
      </c>
      <c r="B443" s="182" t="s">
        <v>255</v>
      </c>
    </row>
    <row r="444" spans="1:2" ht="15">
      <c r="A444" s="182" t="s">
        <v>687</v>
      </c>
      <c r="B444" s="182" t="s">
        <v>255</v>
      </c>
    </row>
    <row r="445" spans="1:2" ht="15">
      <c r="A445" s="182" t="s">
        <v>688</v>
      </c>
      <c r="B445" s="182" t="s">
        <v>255</v>
      </c>
    </row>
    <row r="446" spans="1:2" ht="15">
      <c r="A446" s="182" t="s">
        <v>689</v>
      </c>
      <c r="B446" s="182" t="s">
        <v>255</v>
      </c>
    </row>
    <row r="447" spans="1:2" ht="15">
      <c r="A447" s="182" t="s">
        <v>690</v>
      </c>
      <c r="B447" s="182" t="s">
        <v>255</v>
      </c>
    </row>
    <row r="448" spans="1:2" ht="15">
      <c r="A448" s="182" t="s">
        <v>691</v>
      </c>
      <c r="B448" s="182" t="s">
        <v>255</v>
      </c>
    </row>
    <row r="449" spans="1:2" ht="15">
      <c r="A449" s="182" t="s">
        <v>692</v>
      </c>
      <c r="B449" s="182" t="s">
        <v>255</v>
      </c>
    </row>
    <row r="450" spans="1:2" ht="15">
      <c r="A450" s="182" t="s">
        <v>693</v>
      </c>
      <c r="B450" s="182" t="s">
        <v>255</v>
      </c>
    </row>
    <row r="451" spans="1:2" ht="15">
      <c r="A451" s="182" t="s">
        <v>694</v>
      </c>
      <c r="B451" s="182" t="s">
        <v>255</v>
      </c>
    </row>
    <row r="452" spans="1:2" ht="15">
      <c r="A452" s="182" t="s">
        <v>695</v>
      </c>
      <c r="B452" s="182" t="s">
        <v>255</v>
      </c>
    </row>
    <row r="453" spans="1:2" ht="15">
      <c r="A453" s="182" t="s">
        <v>696</v>
      </c>
      <c r="B453" s="182" t="s">
        <v>255</v>
      </c>
    </row>
    <row r="454" spans="1:2" ht="15">
      <c r="A454" s="182" t="s">
        <v>697</v>
      </c>
      <c r="B454" s="182" t="s">
        <v>255</v>
      </c>
    </row>
    <row r="455" spans="1:2" ht="15">
      <c r="A455" s="182" t="s">
        <v>698</v>
      </c>
      <c r="B455" s="182" t="s">
        <v>255</v>
      </c>
    </row>
    <row r="456" spans="1:2" ht="15">
      <c r="A456" s="182" t="s">
        <v>699</v>
      </c>
      <c r="B456" s="182" t="s">
        <v>255</v>
      </c>
    </row>
    <row r="457" spans="1:2" ht="15">
      <c r="A457" s="182" t="s">
        <v>700</v>
      </c>
      <c r="B457" s="182" t="s">
        <v>255</v>
      </c>
    </row>
    <row r="458" spans="1:2" ht="15">
      <c r="A458" s="182" t="s">
        <v>701</v>
      </c>
      <c r="B458" s="182" t="s">
        <v>255</v>
      </c>
    </row>
    <row r="459" spans="1:2" ht="15">
      <c r="A459" s="182" t="s">
        <v>702</v>
      </c>
      <c r="B459" s="182" t="s">
        <v>255</v>
      </c>
    </row>
    <row r="460" spans="1:2" ht="15">
      <c r="A460" s="182" t="s">
        <v>703</v>
      </c>
      <c r="B460" s="182" t="s">
        <v>255</v>
      </c>
    </row>
    <row r="461" spans="1:2" ht="15">
      <c r="A461" s="182" t="s">
        <v>704</v>
      </c>
      <c r="B461" s="182" t="s">
        <v>255</v>
      </c>
    </row>
    <row r="462" spans="1:2" ht="15">
      <c r="A462" s="182" t="s">
        <v>705</v>
      </c>
      <c r="B462" s="182" t="s">
        <v>255</v>
      </c>
    </row>
    <row r="463" spans="1:2" ht="15">
      <c r="A463" s="182" t="s">
        <v>706</v>
      </c>
      <c r="B463" s="182" t="s">
        <v>255</v>
      </c>
    </row>
    <row r="464" spans="1:2" ht="15">
      <c r="A464" s="182" t="s">
        <v>707</v>
      </c>
      <c r="B464" s="182" t="s">
        <v>255</v>
      </c>
    </row>
    <row r="465" spans="1:2" ht="15">
      <c r="A465" s="182" t="s">
        <v>708</v>
      </c>
      <c r="B465" s="182" t="s">
        <v>255</v>
      </c>
    </row>
    <row r="466" spans="1:2" ht="15">
      <c r="A466" s="182" t="s">
        <v>709</v>
      </c>
      <c r="B466" s="182" t="s">
        <v>255</v>
      </c>
    </row>
    <row r="467" spans="1:2" ht="15">
      <c r="A467" s="182" t="s">
        <v>710</v>
      </c>
      <c r="B467" s="182" t="s">
        <v>255</v>
      </c>
    </row>
    <row r="468" spans="1:2" ht="15">
      <c r="A468" s="182" t="s">
        <v>711</v>
      </c>
      <c r="B468" s="182" t="s">
        <v>255</v>
      </c>
    </row>
    <row r="469" spans="1:2" ht="15">
      <c r="A469" s="182" t="s">
        <v>712</v>
      </c>
      <c r="B469" s="182" t="s">
        <v>255</v>
      </c>
    </row>
    <row r="470" spans="1:2" ht="15">
      <c r="A470" s="182" t="s">
        <v>713</v>
      </c>
      <c r="B470" s="182" t="s">
        <v>255</v>
      </c>
    </row>
    <row r="471" spans="1:2" ht="15">
      <c r="A471" s="182" t="s">
        <v>714</v>
      </c>
      <c r="B471" s="182" t="s">
        <v>255</v>
      </c>
    </row>
    <row r="472" spans="1:2" ht="15">
      <c r="A472" s="182" t="s">
        <v>715</v>
      </c>
      <c r="B472" s="182" t="s">
        <v>255</v>
      </c>
    </row>
    <row r="473" spans="1:2" ht="15">
      <c r="A473" s="182" t="s">
        <v>716</v>
      </c>
      <c r="B473" s="182" t="s">
        <v>255</v>
      </c>
    </row>
    <row r="474" spans="1:2" ht="15">
      <c r="A474" s="182" t="s">
        <v>717</v>
      </c>
      <c r="B474" s="182" t="s">
        <v>255</v>
      </c>
    </row>
    <row r="475" spans="1:2" ht="15">
      <c r="A475" s="182" t="s">
        <v>718</v>
      </c>
      <c r="B475" s="182" t="s">
        <v>275</v>
      </c>
    </row>
    <row r="476" spans="1:2" ht="15">
      <c r="A476" s="182" t="s">
        <v>719</v>
      </c>
      <c r="B476" s="182" t="s">
        <v>255</v>
      </c>
    </row>
    <row r="477" spans="1:2" ht="15">
      <c r="A477" s="182" t="s">
        <v>720</v>
      </c>
      <c r="B477" s="182" t="s">
        <v>255</v>
      </c>
    </row>
    <row r="478" spans="1:2" ht="15">
      <c r="A478" s="182" t="s">
        <v>721</v>
      </c>
      <c r="B478" s="182" t="s">
        <v>255</v>
      </c>
    </row>
    <row r="479" spans="1:2" ht="15">
      <c r="A479" s="182" t="s">
        <v>722</v>
      </c>
      <c r="B479" s="182" t="s">
        <v>255</v>
      </c>
    </row>
    <row r="480" spans="1:2" ht="15">
      <c r="A480" s="182" t="s">
        <v>723</v>
      </c>
      <c r="B480" s="182" t="s">
        <v>255</v>
      </c>
    </row>
    <row r="481" spans="1:2" ht="15">
      <c r="A481" s="182" t="s">
        <v>724</v>
      </c>
      <c r="B481" s="182" t="s">
        <v>255</v>
      </c>
    </row>
    <row r="482" spans="1:2" ht="15">
      <c r="A482" s="182" t="s">
        <v>725</v>
      </c>
      <c r="B482" s="182" t="s">
        <v>255</v>
      </c>
    </row>
    <row r="483" spans="1:2" ht="15">
      <c r="A483" s="182" t="s">
        <v>726</v>
      </c>
      <c r="B483" s="182" t="s">
        <v>255</v>
      </c>
    </row>
    <row r="484" spans="1:2" ht="15">
      <c r="A484" s="182" t="s">
        <v>727</v>
      </c>
      <c r="B484" s="182" t="s">
        <v>255</v>
      </c>
    </row>
    <row r="485" spans="1:2" ht="15">
      <c r="A485" s="182" t="s">
        <v>728</v>
      </c>
      <c r="B485" s="182" t="s">
        <v>255</v>
      </c>
    </row>
    <row r="486" spans="1:2" ht="15">
      <c r="A486" s="182" t="s">
        <v>729</v>
      </c>
      <c r="B486" s="182" t="s">
        <v>255</v>
      </c>
    </row>
    <row r="487" spans="1:2" ht="15">
      <c r="A487" s="182" t="s">
        <v>730</v>
      </c>
      <c r="B487" s="182" t="s">
        <v>255</v>
      </c>
    </row>
    <row r="488" spans="1:2" ht="15">
      <c r="A488" s="182" t="s">
        <v>731</v>
      </c>
      <c r="B488" s="182" t="s">
        <v>255</v>
      </c>
    </row>
    <row r="489" spans="1:2" ht="15">
      <c r="A489" s="182" t="s">
        <v>732</v>
      </c>
      <c r="B489" s="182" t="s">
        <v>255</v>
      </c>
    </row>
    <row r="490" spans="1:2" ht="15">
      <c r="A490" s="182" t="s">
        <v>733</v>
      </c>
      <c r="B490" s="182" t="s">
        <v>255</v>
      </c>
    </row>
    <row r="491" spans="1:2" ht="15">
      <c r="A491" s="182" t="s">
        <v>734</v>
      </c>
      <c r="B491" s="182" t="s">
        <v>255</v>
      </c>
    </row>
    <row r="492" spans="1:2" ht="15">
      <c r="A492" s="182" t="s">
        <v>735</v>
      </c>
      <c r="B492" s="182" t="s">
        <v>255</v>
      </c>
    </row>
    <row r="493" spans="1:2" ht="15">
      <c r="A493" s="182" t="s">
        <v>736</v>
      </c>
      <c r="B493" s="182" t="s">
        <v>255</v>
      </c>
    </row>
    <row r="494" spans="1:2" ht="15">
      <c r="A494" s="182" t="s">
        <v>737</v>
      </c>
      <c r="B494" s="182" t="s">
        <v>255</v>
      </c>
    </row>
    <row r="495" spans="1:2" ht="15">
      <c r="A495" s="182" t="s">
        <v>738</v>
      </c>
      <c r="B495" s="182" t="s">
        <v>255</v>
      </c>
    </row>
    <row r="496" spans="1:2" ht="15">
      <c r="A496" s="182" t="s">
        <v>739</v>
      </c>
      <c r="B496" s="182" t="s">
        <v>255</v>
      </c>
    </row>
    <row r="497" spans="1:2" ht="15">
      <c r="A497" s="182" t="s">
        <v>740</v>
      </c>
      <c r="B497" s="182" t="s">
        <v>255</v>
      </c>
    </row>
    <row r="498" spans="1:2" ht="15">
      <c r="A498" s="182" t="s">
        <v>741</v>
      </c>
      <c r="B498" s="182" t="s">
        <v>255</v>
      </c>
    </row>
    <row r="499" spans="1:2" ht="15">
      <c r="A499" s="182" t="s">
        <v>742</v>
      </c>
      <c r="B499" s="182" t="s">
        <v>255</v>
      </c>
    </row>
    <row r="500" spans="1:2" ht="15">
      <c r="A500" s="182" t="s">
        <v>743</v>
      </c>
      <c r="B500" s="182" t="s">
        <v>255</v>
      </c>
    </row>
    <row r="501" spans="1:2" ht="15">
      <c r="A501" s="182" t="s">
        <v>744</v>
      </c>
      <c r="B501" s="182" t="s">
        <v>255</v>
      </c>
    </row>
    <row r="502" spans="1:2" ht="15">
      <c r="A502" s="182" t="s">
        <v>745</v>
      </c>
      <c r="B502" s="182" t="s">
        <v>255</v>
      </c>
    </row>
    <row r="503" spans="1:2" ht="15">
      <c r="A503" s="182" t="s">
        <v>746</v>
      </c>
      <c r="B503" s="182" t="s">
        <v>255</v>
      </c>
    </row>
    <row r="504" spans="1:2" ht="15">
      <c r="A504" s="182" t="s">
        <v>747</v>
      </c>
      <c r="B504" s="182" t="s">
        <v>255</v>
      </c>
    </row>
    <row r="505" spans="1:2" ht="15">
      <c r="A505" s="182" t="s">
        <v>748</v>
      </c>
      <c r="B505" s="182" t="s">
        <v>255</v>
      </c>
    </row>
    <row r="506" spans="1:2" ht="15">
      <c r="A506" s="182" t="s">
        <v>749</v>
      </c>
      <c r="B506" s="182" t="s">
        <v>255</v>
      </c>
    </row>
    <row r="507" spans="1:2" ht="15">
      <c r="A507" s="182" t="s">
        <v>750</v>
      </c>
      <c r="B507" s="182" t="s">
        <v>255</v>
      </c>
    </row>
    <row r="508" spans="1:2" ht="15">
      <c r="A508" s="182" t="s">
        <v>751</v>
      </c>
      <c r="B508" s="182" t="s">
        <v>255</v>
      </c>
    </row>
    <row r="509" spans="1:2" ht="15">
      <c r="A509" s="182" t="s">
        <v>752</v>
      </c>
      <c r="B509" s="182" t="s">
        <v>255</v>
      </c>
    </row>
    <row r="510" spans="1:2" ht="15">
      <c r="A510" s="182" t="s">
        <v>753</v>
      </c>
      <c r="B510" s="182" t="s">
        <v>255</v>
      </c>
    </row>
    <row r="511" spans="1:2" ht="15">
      <c r="A511" s="182" t="s">
        <v>754</v>
      </c>
      <c r="B511" s="182" t="s">
        <v>255</v>
      </c>
    </row>
    <row r="512" spans="1:2" ht="15">
      <c r="A512" s="182" t="s">
        <v>755</v>
      </c>
      <c r="B512" s="182" t="s">
        <v>255</v>
      </c>
    </row>
    <row r="513" spans="1:2" ht="15">
      <c r="A513" s="182" t="s">
        <v>756</v>
      </c>
      <c r="B513" s="182" t="s">
        <v>255</v>
      </c>
    </row>
    <row r="514" spans="1:2" ht="15">
      <c r="A514" s="182" t="s">
        <v>757</v>
      </c>
      <c r="B514" s="182" t="s">
        <v>255</v>
      </c>
    </row>
    <row r="515" spans="1:2" ht="15">
      <c r="A515" s="182" t="s">
        <v>758</v>
      </c>
      <c r="B515" s="182" t="s">
        <v>255</v>
      </c>
    </row>
    <row r="516" spans="1:2" ht="15">
      <c r="A516" s="182" t="s">
        <v>759</v>
      </c>
      <c r="B516" s="182" t="s">
        <v>255</v>
      </c>
    </row>
    <row r="517" spans="1:2" ht="15">
      <c r="A517" s="182" t="s">
        <v>760</v>
      </c>
      <c r="B517" s="182" t="s">
        <v>255</v>
      </c>
    </row>
    <row r="518" spans="1:2" ht="15">
      <c r="A518" s="182" t="s">
        <v>761</v>
      </c>
      <c r="B518" s="182" t="s">
        <v>255</v>
      </c>
    </row>
    <row r="519" spans="1:2" ht="15">
      <c r="A519" s="182" t="s">
        <v>762</v>
      </c>
      <c r="B519" s="182" t="s">
        <v>255</v>
      </c>
    </row>
    <row r="520" spans="1:2" ht="15">
      <c r="A520" s="182" t="s">
        <v>763</v>
      </c>
      <c r="B520" s="182" t="s">
        <v>255</v>
      </c>
    </row>
    <row r="521" spans="1:2" ht="15">
      <c r="A521" s="182" t="s">
        <v>764</v>
      </c>
      <c r="B521" s="182" t="s">
        <v>255</v>
      </c>
    </row>
    <row r="522" spans="1:2" ht="15">
      <c r="A522" s="182" t="s">
        <v>765</v>
      </c>
      <c r="B522" s="182" t="s">
        <v>255</v>
      </c>
    </row>
    <row r="523" spans="1:2" ht="15">
      <c r="A523" s="182" t="s">
        <v>766</v>
      </c>
      <c r="B523" s="182" t="s">
        <v>255</v>
      </c>
    </row>
    <row r="524" spans="1:2" ht="15">
      <c r="A524" s="182" t="s">
        <v>767</v>
      </c>
      <c r="B524" s="182" t="s">
        <v>255</v>
      </c>
    </row>
    <row r="525" spans="1:2" ht="15">
      <c r="A525" s="182" t="s">
        <v>768</v>
      </c>
      <c r="B525" s="182" t="s">
        <v>255</v>
      </c>
    </row>
    <row r="526" spans="1:2" ht="15">
      <c r="A526" s="182" t="s">
        <v>769</v>
      </c>
      <c r="B526" s="182" t="s">
        <v>255</v>
      </c>
    </row>
    <row r="527" spans="1:2" ht="15">
      <c r="A527" s="182" t="s">
        <v>770</v>
      </c>
      <c r="B527" s="182" t="s">
        <v>255</v>
      </c>
    </row>
    <row r="528" spans="1:2" ht="15">
      <c r="A528" s="182" t="s">
        <v>771</v>
      </c>
      <c r="B528" s="182" t="s">
        <v>255</v>
      </c>
    </row>
    <row r="529" spans="1:2" ht="15">
      <c r="A529" s="182" t="s">
        <v>772</v>
      </c>
      <c r="B529" s="182" t="s">
        <v>255</v>
      </c>
    </row>
    <row r="530" spans="1:2" ht="15">
      <c r="A530" s="182" t="s">
        <v>773</v>
      </c>
      <c r="B530" s="182" t="s">
        <v>255</v>
      </c>
    </row>
    <row r="531" spans="1:2" ht="15">
      <c r="A531" s="182" t="s">
        <v>774</v>
      </c>
      <c r="B531" s="182" t="s">
        <v>255</v>
      </c>
    </row>
    <row r="532" spans="1:2" ht="15">
      <c r="A532" s="182" t="s">
        <v>775</v>
      </c>
      <c r="B532" s="182" t="s">
        <v>255</v>
      </c>
    </row>
    <row r="533" spans="1:2" ht="15">
      <c r="A533" s="182" t="s">
        <v>776</v>
      </c>
      <c r="B533" s="182" t="s">
        <v>255</v>
      </c>
    </row>
    <row r="534" spans="1:2" ht="15">
      <c r="A534" s="182" t="s">
        <v>777</v>
      </c>
      <c r="B534" s="182" t="s">
        <v>255</v>
      </c>
    </row>
    <row r="535" spans="1:2" ht="15">
      <c r="A535" s="182" t="s">
        <v>778</v>
      </c>
      <c r="B535" s="182" t="s">
        <v>255</v>
      </c>
    </row>
    <row r="536" spans="1:2" ht="15">
      <c r="A536" s="182" t="s">
        <v>779</v>
      </c>
      <c r="B536" s="182" t="s">
        <v>255</v>
      </c>
    </row>
    <row r="537" spans="1:2" ht="15">
      <c r="A537" s="182" t="s">
        <v>780</v>
      </c>
      <c r="B537" s="182" t="s">
        <v>255</v>
      </c>
    </row>
    <row r="538" spans="1:2" ht="15">
      <c r="A538" s="182" t="s">
        <v>781</v>
      </c>
      <c r="B538" s="182" t="s">
        <v>255</v>
      </c>
    </row>
    <row r="539" spans="1:2" ht="15">
      <c r="A539" s="182" t="s">
        <v>782</v>
      </c>
      <c r="B539" s="182" t="s">
        <v>255</v>
      </c>
    </row>
    <row r="540" spans="1:2" ht="15">
      <c r="A540" s="182" t="s">
        <v>783</v>
      </c>
      <c r="B540" s="182" t="s">
        <v>255</v>
      </c>
    </row>
    <row r="541" spans="1:2" ht="15">
      <c r="A541" s="182" t="s">
        <v>784</v>
      </c>
      <c r="B541" s="182" t="s">
        <v>255</v>
      </c>
    </row>
    <row r="542" spans="1:2" ht="15">
      <c r="A542" s="182" t="s">
        <v>785</v>
      </c>
      <c r="B542" s="182" t="s">
        <v>255</v>
      </c>
    </row>
    <row r="543" spans="1:2" ht="15">
      <c r="A543" s="182" t="s">
        <v>786</v>
      </c>
      <c r="B543" s="182" t="s">
        <v>255</v>
      </c>
    </row>
    <row r="544" spans="1:2" ht="15">
      <c r="A544" s="182" t="s">
        <v>787</v>
      </c>
      <c r="B544" s="182" t="s">
        <v>255</v>
      </c>
    </row>
    <row r="545" spans="1:2" ht="15">
      <c r="A545" s="182" t="s">
        <v>788</v>
      </c>
      <c r="B545" s="182" t="s">
        <v>255</v>
      </c>
    </row>
    <row r="546" spans="1:2" ht="15">
      <c r="A546" s="182" t="s">
        <v>789</v>
      </c>
      <c r="B546" s="182" t="s">
        <v>255</v>
      </c>
    </row>
    <row r="547" spans="1:2" ht="15">
      <c r="A547" s="182" t="s">
        <v>790</v>
      </c>
      <c r="B547" s="182" t="s">
        <v>255</v>
      </c>
    </row>
    <row r="548" spans="1:2" ht="15">
      <c r="A548" s="182" t="s">
        <v>791</v>
      </c>
      <c r="B548" s="182" t="s">
        <v>255</v>
      </c>
    </row>
    <row r="549" spans="1:2" ht="15">
      <c r="A549" s="182" t="s">
        <v>792</v>
      </c>
      <c r="B549" s="182" t="s">
        <v>255</v>
      </c>
    </row>
    <row r="550" spans="1:2" ht="15">
      <c r="A550" s="182" t="s">
        <v>793</v>
      </c>
      <c r="B550" s="182" t="s">
        <v>255</v>
      </c>
    </row>
    <row r="551" spans="1:2" ht="15">
      <c r="A551" s="182" t="s">
        <v>794</v>
      </c>
      <c r="B551" s="182" t="s">
        <v>255</v>
      </c>
    </row>
    <row r="552" spans="1:2" ht="15">
      <c r="A552" s="182" t="s">
        <v>795</v>
      </c>
      <c r="B552" s="182" t="s">
        <v>255</v>
      </c>
    </row>
    <row r="553" spans="1:2" ht="15">
      <c r="A553" s="182" t="s">
        <v>796</v>
      </c>
      <c r="B553" s="182" t="s">
        <v>255</v>
      </c>
    </row>
    <row r="554" spans="1:2" ht="15">
      <c r="A554" s="182" t="s">
        <v>797</v>
      </c>
      <c r="B554" s="182" t="s">
        <v>255</v>
      </c>
    </row>
    <row r="555" spans="1:2" ht="15">
      <c r="A555" s="182" t="s">
        <v>798</v>
      </c>
      <c r="B555" s="182" t="s">
        <v>255</v>
      </c>
    </row>
    <row r="556" spans="1:2" ht="15">
      <c r="A556" s="182" t="s">
        <v>799</v>
      </c>
      <c r="B556" s="182" t="s">
        <v>255</v>
      </c>
    </row>
    <row r="557" spans="1:2" ht="15">
      <c r="A557" s="182" t="s">
        <v>800</v>
      </c>
      <c r="B557" s="182" t="s">
        <v>255</v>
      </c>
    </row>
    <row r="558" spans="1:2" ht="15">
      <c r="A558" s="182" t="s">
        <v>801</v>
      </c>
      <c r="B558" s="182" t="s">
        <v>255</v>
      </c>
    </row>
    <row r="559" spans="1:2" ht="15">
      <c r="A559" s="182" t="s">
        <v>802</v>
      </c>
      <c r="B559" s="182" t="s">
        <v>255</v>
      </c>
    </row>
    <row r="560" spans="1:2" ht="15">
      <c r="A560" s="182" t="s">
        <v>803</v>
      </c>
      <c r="B560" s="182" t="s">
        <v>255</v>
      </c>
    </row>
    <row r="561" spans="1:2" ht="15">
      <c r="A561" s="182" t="s">
        <v>804</v>
      </c>
      <c r="B561" s="182" t="s">
        <v>255</v>
      </c>
    </row>
    <row r="562" spans="1:2" ht="15">
      <c r="A562" s="182" t="s">
        <v>805</v>
      </c>
      <c r="B562" s="182" t="s">
        <v>255</v>
      </c>
    </row>
    <row r="563" spans="1:2" ht="15">
      <c r="A563" s="182" t="s">
        <v>806</v>
      </c>
      <c r="B563" s="182" t="s">
        <v>255</v>
      </c>
    </row>
    <row r="564" spans="1:2" ht="15">
      <c r="A564" s="182" t="s">
        <v>807</v>
      </c>
      <c r="B564" s="182" t="s">
        <v>255</v>
      </c>
    </row>
    <row r="565" spans="1:2" ht="15">
      <c r="A565" s="182" t="s">
        <v>808</v>
      </c>
      <c r="B565" s="182" t="s">
        <v>255</v>
      </c>
    </row>
    <row r="566" spans="1:2" ht="15">
      <c r="A566" s="182" t="s">
        <v>809</v>
      </c>
      <c r="B566" s="182" t="s">
        <v>255</v>
      </c>
    </row>
    <row r="567" spans="1:2" ht="15">
      <c r="A567" s="182" t="s">
        <v>810</v>
      </c>
      <c r="B567" s="182" t="s">
        <v>255</v>
      </c>
    </row>
    <row r="568" spans="1:2" ht="15">
      <c r="A568" s="182" t="s">
        <v>811</v>
      </c>
      <c r="B568" s="182" t="s">
        <v>255</v>
      </c>
    </row>
    <row r="569" spans="1:2" ht="15">
      <c r="A569" s="182" t="s">
        <v>812</v>
      </c>
      <c r="B569" s="182" t="s">
        <v>255</v>
      </c>
    </row>
    <row r="570" spans="1:2" ht="15">
      <c r="A570" s="182" t="s">
        <v>813</v>
      </c>
      <c r="B570" s="182" t="s">
        <v>255</v>
      </c>
    </row>
    <row r="571" spans="1:2" ht="15">
      <c r="A571" s="182" t="s">
        <v>814</v>
      </c>
      <c r="B571" s="182" t="s">
        <v>255</v>
      </c>
    </row>
    <row r="572" spans="1:2" ht="15">
      <c r="A572" s="182" t="s">
        <v>815</v>
      </c>
      <c r="B572" s="182" t="s">
        <v>255</v>
      </c>
    </row>
    <row r="573" spans="1:2" ht="15">
      <c r="A573" s="182" t="s">
        <v>816</v>
      </c>
      <c r="B573" s="182" t="s">
        <v>255</v>
      </c>
    </row>
    <row r="574" spans="1:2" ht="15">
      <c r="A574" s="182" t="s">
        <v>817</v>
      </c>
      <c r="B574" s="182" t="s">
        <v>255</v>
      </c>
    </row>
    <row r="575" spans="1:2" ht="15">
      <c r="A575" s="182" t="s">
        <v>818</v>
      </c>
      <c r="B575" s="182" t="s">
        <v>255</v>
      </c>
    </row>
    <row r="576" spans="1:2" ht="15">
      <c r="A576" s="182" t="s">
        <v>819</v>
      </c>
      <c r="B576" s="182" t="s">
        <v>255</v>
      </c>
    </row>
    <row r="577" spans="1:2" ht="15">
      <c r="A577" s="182" t="s">
        <v>820</v>
      </c>
      <c r="B577" s="182" t="s">
        <v>255</v>
      </c>
    </row>
    <row r="578" spans="1:2" ht="15">
      <c r="A578" s="182" t="s">
        <v>821</v>
      </c>
      <c r="B578" s="182" t="s">
        <v>255</v>
      </c>
    </row>
    <row r="579" spans="1:2" ht="15">
      <c r="A579" s="182" t="s">
        <v>822</v>
      </c>
      <c r="B579" s="182" t="s">
        <v>255</v>
      </c>
    </row>
    <row r="580" spans="1:2" ht="15">
      <c r="A580" s="182" t="s">
        <v>823</v>
      </c>
      <c r="B580" s="182" t="s">
        <v>255</v>
      </c>
    </row>
    <row r="581" spans="1:2" ht="15">
      <c r="A581" s="182" t="s">
        <v>824</v>
      </c>
      <c r="B581" s="182" t="s">
        <v>255</v>
      </c>
    </row>
    <row r="582" spans="1:2" ht="15">
      <c r="A582" s="182" t="s">
        <v>825</v>
      </c>
      <c r="B582" s="182" t="s">
        <v>265</v>
      </c>
    </row>
    <row r="583" spans="1:2" ht="15">
      <c r="A583" s="182" t="s">
        <v>826</v>
      </c>
      <c r="B583" s="182" t="s">
        <v>265</v>
      </c>
    </row>
    <row r="584" spans="1:2" ht="15">
      <c r="A584" s="182" t="s">
        <v>827</v>
      </c>
      <c r="B584" s="182" t="s">
        <v>265</v>
      </c>
    </row>
    <row r="585" spans="1:2" ht="15">
      <c r="A585" s="182" t="s">
        <v>828</v>
      </c>
      <c r="B585" s="182" t="s">
        <v>265</v>
      </c>
    </row>
    <row r="586" spans="1:2" ht="15">
      <c r="A586" s="182" t="s">
        <v>829</v>
      </c>
      <c r="B586" s="182" t="s">
        <v>265</v>
      </c>
    </row>
    <row r="587" spans="1:2" ht="15">
      <c r="A587" s="182" t="s">
        <v>830</v>
      </c>
      <c r="B587" s="182" t="s">
        <v>265</v>
      </c>
    </row>
    <row r="588" spans="1:2" ht="15">
      <c r="A588" s="182" t="s">
        <v>831</v>
      </c>
      <c r="B588" s="182" t="s">
        <v>265</v>
      </c>
    </row>
    <row r="589" spans="1:2" ht="15">
      <c r="A589" s="182" t="s">
        <v>832</v>
      </c>
      <c r="B589" s="182" t="s">
        <v>265</v>
      </c>
    </row>
    <row r="590" spans="1:2" ht="15">
      <c r="A590" s="182" t="s">
        <v>833</v>
      </c>
      <c r="B590" s="182" t="s">
        <v>265</v>
      </c>
    </row>
    <row r="591" spans="1:2" ht="15">
      <c r="A591" s="182" t="s">
        <v>834</v>
      </c>
      <c r="B591" s="182" t="s">
        <v>265</v>
      </c>
    </row>
    <row r="592" spans="1:2" ht="15">
      <c r="A592" s="182" t="s">
        <v>835</v>
      </c>
      <c r="B592" s="182" t="s">
        <v>265</v>
      </c>
    </row>
    <row r="593" spans="1:2" ht="15">
      <c r="A593" s="182" t="s">
        <v>836</v>
      </c>
      <c r="B593" s="182" t="s">
        <v>265</v>
      </c>
    </row>
    <row r="594" spans="1:2" ht="15">
      <c r="A594" s="182" t="s">
        <v>837</v>
      </c>
      <c r="B594" s="182" t="s">
        <v>265</v>
      </c>
    </row>
    <row r="595" spans="1:2" ht="15">
      <c r="A595" s="182" t="s">
        <v>838</v>
      </c>
      <c r="B595" s="182" t="s">
        <v>265</v>
      </c>
    </row>
    <row r="596" spans="1:2" ht="15">
      <c r="A596" s="182" t="s">
        <v>839</v>
      </c>
      <c r="B596" s="182" t="s">
        <v>264</v>
      </c>
    </row>
    <row r="597" spans="1:2" ht="15">
      <c r="A597" s="182" t="s">
        <v>840</v>
      </c>
      <c r="B597" s="182" t="s">
        <v>264</v>
      </c>
    </row>
    <row r="598" spans="1:2" ht="15">
      <c r="A598" s="182" t="s">
        <v>841</v>
      </c>
      <c r="B598" s="182" t="s">
        <v>264</v>
      </c>
    </row>
    <row r="599" spans="1:2" ht="15">
      <c r="A599" s="182" t="s">
        <v>842</v>
      </c>
      <c r="B599" s="182" t="s">
        <v>264</v>
      </c>
    </row>
    <row r="600" spans="1:2" ht="15">
      <c r="A600" s="182" t="s">
        <v>843</v>
      </c>
      <c r="B600" s="182" t="s">
        <v>264</v>
      </c>
    </row>
    <row r="601" spans="1:2" ht="15">
      <c r="A601" s="182" t="s">
        <v>844</v>
      </c>
      <c r="B601" s="182" t="s">
        <v>265</v>
      </c>
    </row>
    <row r="602" spans="1:2" ht="15">
      <c r="A602" s="182" t="s">
        <v>845</v>
      </c>
      <c r="B602" s="182" t="s">
        <v>265</v>
      </c>
    </row>
    <row r="603" spans="1:2" ht="15">
      <c r="A603" s="182" t="s">
        <v>846</v>
      </c>
      <c r="B603" s="182" t="s">
        <v>265</v>
      </c>
    </row>
    <row r="604" spans="1:2" ht="15">
      <c r="A604" s="182" t="s">
        <v>847</v>
      </c>
      <c r="B604" s="182" t="s">
        <v>265</v>
      </c>
    </row>
    <row r="605" spans="1:2" ht="15">
      <c r="A605" s="182" t="s">
        <v>848</v>
      </c>
      <c r="B605" s="182" t="s">
        <v>265</v>
      </c>
    </row>
    <row r="606" spans="1:2" ht="15">
      <c r="A606" s="182" t="s">
        <v>849</v>
      </c>
      <c r="B606" s="182" t="s">
        <v>265</v>
      </c>
    </row>
    <row r="607" spans="1:2" ht="15">
      <c r="A607" s="182" t="s">
        <v>850</v>
      </c>
      <c r="B607" s="182" t="s">
        <v>265</v>
      </c>
    </row>
    <row r="608" spans="1:2" ht="15">
      <c r="A608" s="182" t="s">
        <v>851</v>
      </c>
      <c r="B608" s="182" t="s">
        <v>265</v>
      </c>
    </row>
    <row r="609" spans="1:2" ht="15">
      <c r="A609" s="182" t="s">
        <v>852</v>
      </c>
      <c r="B609" s="182" t="s">
        <v>265</v>
      </c>
    </row>
    <row r="610" spans="1:2" ht="15">
      <c r="A610" s="182" t="s">
        <v>853</v>
      </c>
      <c r="B610" s="182" t="s">
        <v>265</v>
      </c>
    </row>
    <row r="611" spans="1:2" ht="15">
      <c r="A611" s="182" t="s">
        <v>854</v>
      </c>
      <c r="B611" s="182" t="s">
        <v>265</v>
      </c>
    </row>
    <row r="612" spans="1:2" ht="15">
      <c r="A612" s="182" t="s">
        <v>855</v>
      </c>
      <c r="B612" s="182" t="s">
        <v>265</v>
      </c>
    </row>
    <row r="613" spans="1:2" ht="15">
      <c r="A613" s="182" t="s">
        <v>856</v>
      </c>
      <c r="B613" s="182" t="s">
        <v>280</v>
      </c>
    </row>
    <row r="614" spans="1:2" ht="15">
      <c r="A614" s="182" t="s">
        <v>857</v>
      </c>
      <c r="B614" s="182" t="s">
        <v>280</v>
      </c>
    </row>
    <row r="615" spans="1:2" ht="15">
      <c r="A615" s="182" t="s">
        <v>858</v>
      </c>
      <c r="B615" s="182" t="s">
        <v>279</v>
      </c>
    </row>
    <row r="616" spans="1:2" ht="15">
      <c r="A616" s="182" t="s">
        <v>859</v>
      </c>
      <c r="B616" s="182" t="s">
        <v>281</v>
      </c>
    </row>
    <row r="617" spans="1:2" ht="15">
      <c r="A617" s="182" t="s">
        <v>860</v>
      </c>
      <c r="B617" s="182" t="s">
        <v>280</v>
      </c>
    </row>
    <row r="618" spans="1:2" ht="15">
      <c r="A618" s="182" t="s">
        <v>861</v>
      </c>
      <c r="B618" s="182" t="s">
        <v>279</v>
      </c>
    </row>
    <row r="619" spans="1:2" ht="15">
      <c r="A619" s="182" t="s">
        <v>862</v>
      </c>
      <c r="B619" s="182" t="s">
        <v>279</v>
      </c>
    </row>
    <row r="620" spans="1:2" ht="15">
      <c r="A620" s="182" t="s">
        <v>863</v>
      </c>
      <c r="B620" s="182" t="s">
        <v>279</v>
      </c>
    </row>
    <row r="621" spans="1:2" ht="15">
      <c r="A621" s="182" t="s">
        <v>864</v>
      </c>
      <c r="B621" s="182" t="s">
        <v>279</v>
      </c>
    </row>
    <row r="622" spans="1:2" ht="15">
      <c r="A622" s="182" t="s">
        <v>865</v>
      </c>
      <c r="B622" s="182" t="s">
        <v>279</v>
      </c>
    </row>
    <row r="623" spans="1:2" ht="15">
      <c r="A623" s="182" t="s">
        <v>866</v>
      </c>
      <c r="B623" s="182" t="s">
        <v>279</v>
      </c>
    </row>
    <row r="624" spans="1:2" ht="15">
      <c r="A624" s="182" t="s">
        <v>867</v>
      </c>
      <c r="B624" s="182" t="s">
        <v>279</v>
      </c>
    </row>
    <row r="625" spans="1:2" ht="15">
      <c r="A625" s="182" t="s">
        <v>868</v>
      </c>
      <c r="B625" s="182" t="s">
        <v>279</v>
      </c>
    </row>
    <row r="626" spans="1:2" ht="15">
      <c r="A626" s="182" t="s">
        <v>869</v>
      </c>
      <c r="B626" s="182" t="s">
        <v>279</v>
      </c>
    </row>
    <row r="627" spans="1:2" ht="15">
      <c r="A627" s="182" t="s">
        <v>870</v>
      </c>
      <c r="B627" s="182" t="s">
        <v>279</v>
      </c>
    </row>
    <row r="628" spans="1:2" ht="15">
      <c r="A628" s="182" t="s">
        <v>871</v>
      </c>
      <c r="B628" s="182" t="s">
        <v>279</v>
      </c>
    </row>
    <row r="629" spans="1:2" ht="15">
      <c r="A629" s="182" t="s">
        <v>872</v>
      </c>
      <c r="B629" s="182" t="s">
        <v>279</v>
      </c>
    </row>
    <row r="630" spans="1:2" ht="15">
      <c r="A630" s="182" t="s">
        <v>873</v>
      </c>
      <c r="B630" s="182" t="s">
        <v>280</v>
      </c>
    </row>
    <row r="631" spans="1:2" ht="15">
      <c r="A631" s="182" t="s">
        <v>874</v>
      </c>
      <c r="B631" s="182" t="s">
        <v>278</v>
      </c>
    </row>
    <row r="632" spans="1:2" ht="15">
      <c r="A632" s="182" t="s">
        <v>875</v>
      </c>
      <c r="B632" s="182" t="s">
        <v>278</v>
      </c>
    </row>
    <row r="633" spans="1:2" ht="15">
      <c r="A633" s="182" t="s">
        <v>876</v>
      </c>
      <c r="B633" s="182" t="s">
        <v>278</v>
      </c>
    </row>
    <row r="634" spans="1:2" ht="15">
      <c r="A634" s="182" t="s">
        <v>877</v>
      </c>
      <c r="B634" s="182" t="s">
        <v>278</v>
      </c>
    </row>
    <row r="635" spans="1:2" ht="15">
      <c r="A635" s="182" t="s">
        <v>878</v>
      </c>
      <c r="B635" s="182" t="s">
        <v>278</v>
      </c>
    </row>
    <row r="636" spans="1:2" ht="15">
      <c r="A636" s="182" t="s">
        <v>879</v>
      </c>
      <c r="B636" s="182" t="s">
        <v>278</v>
      </c>
    </row>
    <row r="637" spans="1:2" ht="15">
      <c r="A637" s="182" t="s">
        <v>880</v>
      </c>
      <c r="B637" s="182" t="s">
        <v>257</v>
      </c>
    </row>
    <row r="638" spans="1:2" ht="15">
      <c r="A638" s="182" t="s">
        <v>881</v>
      </c>
      <c r="B638" s="182" t="s">
        <v>257</v>
      </c>
    </row>
    <row r="639" spans="1:2" ht="15">
      <c r="A639" s="182" t="s">
        <v>882</v>
      </c>
      <c r="B639" s="182" t="s">
        <v>274</v>
      </c>
    </row>
    <row r="640" spans="1:2" ht="15">
      <c r="A640" s="182" t="s">
        <v>883</v>
      </c>
      <c r="B640" s="182" t="s">
        <v>257</v>
      </c>
    </row>
    <row r="641" spans="1:2" ht="15">
      <c r="A641" s="182" t="s">
        <v>884</v>
      </c>
      <c r="B641" s="182" t="s">
        <v>257</v>
      </c>
    </row>
    <row r="642" spans="1:2" ht="15">
      <c r="A642" s="182" t="s">
        <v>885</v>
      </c>
      <c r="B642" s="182" t="s">
        <v>257</v>
      </c>
    </row>
    <row r="643" spans="1:2" ht="15">
      <c r="A643" s="182" t="s">
        <v>886</v>
      </c>
      <c r="B643" s="182" t="s">
        <v>255</v>
      </c>
    </row>
    <row r="644" spans="1:2" ht="15">
      <c r="A644" s="182" t="s">
        <v>887</v>
      </c>
      <c r="B644" s="182" t="s">
        <v>272</v>
      </c>
    </row>
    <row r="645" spans="1:2" ht="15">
      <c r="A645" s="182" t="s">
        <v>888</v>
      </c>
      <c r="B645" s="182" t="s">
        <v>272</v>
      </c>
    </row>
    <row r="646" spans="1:2" ht="15">
      <c r="A646" s="182" t="s">
        <v>889</v>
      </c>
      <c r="B646" s="182" t="s">
        <v>272</v>
      </c>
    </row>
    <row r="647" spans="1:2" ht="15">
      <c r="A647" s="182" t="s">
        <v>890</v>
      </c>
      <c r="B647" s="182" t="s">
        <v>272</v>
      </c>
    </row>
    <row r="648" spans="1:2" ht="15">
      <c r="A648" s="182" t="s">
        <v>891</v>
      </c>
      <c r="B648" s="182" t="s">
        <v>272</v>
      </c>
    </row>
    <row r="649" spans="1:2" ht="15">
      <c r="A649" s="182" t="s">
        <v>892</v>
      </c>
      <c r="B649" s="182" t="s">
        <v>272</v>
      </c>
    </row>
    <row r="650" spans="1:2" ht="15">
      <c r="A650" s="182" t="s">
        <v>893</v>
      </c>
      <c r="B650" s="182" t="s">
        <v>272</v>
      </c>
    </row>
    <row r="651" spans="1:2" ht="15">
      <c r="A651" s="182" t="s">
        <v>894</v>
      </c>
      <c r="B651" s="182" t="s">
        <v>272</v>
      </c>
    </row>
    <row r="652" spans="1:2" ht="15">
      <c r="A652" s="182" t="s">
        <v>895</v>
      </c>
      <c r="B652" s="182" t="s">
        <v>263</v>
      </c>
    </row>
    <row r="653" spans="1:2" ht="15">
      <c r="A653" s="182" t="s">
        <v>896</v>
      </c>
      <c r="B653" s="182" t="s">
        <v>245</v>
      </c>
    </row>
    <row r="654" spans="1:2" ht="15">
      <c r="A654" s="182" t="s">
        <v>897</v>
      </c>
      <c r="B654" s="182" t="s">
        <v>283</v>
      </c>
    </row>
    <row r="655" spans="1:2" ht="15">
      <c r="A655" s="182" t="s">
        <v>898</v>
      </c>
      <c r="B655" s="182" t="s">
        <v>272</v>
      </c>
    </row>
    <row r="656" spans="1:2" ht="15">
      <c r="A656" s="182" t="s">
        <v>899</v>
      </c>
      <c r="B656" s="182" t="s">
        <v>272</v>
      </c>
    </row>
    <row r="657" spans="1:2" ht="15">
      <c r="A657" s="182" t="s">
        <v>900</v>
      </c>
      <c r="B657" s="182" t="s">
        <v>271</v>
      </c>
    </row>
    <row r="658" spans="1:2" ht="15">
      <c r="A658" s="182" t="s">
        <v>901</v>
      </c>
      <c r="B658" s="182" t="s">
        <v>268</v>
      </c>
    </row>
    <row r="659" spans="1:2" ht="15">
      <c r="A659" s="182" t="s">
        <v>902</v>
      </c>
      <c r="B659" s="182" t="s">
        <v>269</v>
      </c>
    </row>
    <row r="660" spans="1:2" ht="15">
      <c r="A660" s="182" t="s">
        <v>903</v>
      </c>
      <c r="B660" s="182" t="s">
        <v>270</v>
      </c>
    </row>
    <row r="661" spans="1:2" ht="15">
      <c r="A661" s="182" t="s">
        <v>904</v>
      </c>
      <c r="B661" s="182" t="s">
        <v>270</v>
      </c>
    </row>
    <row r="662" spans="1:2" ht="15">
      <c r="A662" s="182" t="s">
        <v>905</v>
      </c>
      <c r="B662" s="182" t="s">
        <v>270</v>
      </c>
    </row>
    <row r="663" spans="1:2" ht="15">
      <c r="A663" s="182" t="s">
        <v>906</v>
      </c>
      <c r="B663" s="182" t="s">
        <v>270</v>
      </c>
    </row>
    <row r="664" spans="1:2" ht="15">
      <c r="A664" s="182" t="s">
        <v>907</v>
      </c>
      <c r="B664" s="182" t="s">
        <v>268</v>
      </c>
    </row>
    <row r="665" spans="1:2" ht="15">
      <c r="A665" s="182" t="s">
        <v>908</v>
      </c>
      <c r="B665" s="182" t="s">
        <v>268</v>
      </c>
    </row>
    <row r="666" spans="1:2" ht="15">
      <c r="A666" s="182" t="s">
        <v>909</v>
      </c>
      <c r="B666" s="182" t="s">
        <v>269</v>
      </c>
    </row>
    <row r="667" spans="1:2" ht="15">
      <c r="A667" s="182" t="s">
        <v>910</v>
      </c>
      <c r="B667" s="182" t="s">
        <v>268</v>
      </c>
    </row>
    <row r="668" spans="1:2" ht="15">
      <c r="A668" s="182" t="s">
        <v>911</v>
      </c>
      <c r="B668" s="182" t="s">
        <v>268</v>
      </c>
    </row>
    <row r="669" spans="1:2" ht="15">
      <c r="A669" s="182" t="s">
        <v>912</v>
      </c>
      <c r="B669" s="182" t="s">
        <v>268</v>
      </c>
    </row>
    <row r="670" spans="1:2" ht="15">
      <c r="A670" s="182" t="s">
        <v>913</v>
      </c>
      <c r="B670" s="182" t="s">
        <v>270</v>
      </c>
    </row>
    <row r="671" spans="1:2" ht="15">
      <c r="A671" s="182" t="s">
        <v>914</v>
      </c>
      <c r="B671" s="182" t="s">
        <v>269</v>
      </c>
    </row>
    <row r="672" spans="1:2" ht="15">
      <c r="A672" s="182" t="s">
        <v>915</v>
      </c>
      <c r="B672" s="182" t="s">
        <v>268</v>
      </c>
    </row>
    <row r="673" spans="1:2" ht="15">
      <c r="A673" s="182" t="s">
        <v>916</v>
      </c>
      <c r="B673" s="182" t="s">
        <v>269</v>
      </c>
    </row>
    <row r="674" spans="1:2" ht="15">
      <c r="A674" s="182" t="s">
        <v>917</v>
      </c>
      <c r="B674" s="182" t="s">
        <v>268</v>
      </c>
    </row>
    <row r="675" spans="1:2" ht="15">
      <c r="A675" s="182" t="s">
        <v>918</v>
      </c>
      <c r="B675" s="182" t="s">
        <v>269</v>
      </c>
    </row>
    <row r="676" spans="1:2" ht="15">
      <c r="A676" s="182" t="s">
        <v>919</v>
      </c>
      <c r="B676" s="182" t="s">
        <v>269</v>
      </c>
    </row>
    <row r="677" spans="1:2" ht="15">
      <c r="A677" s="182" t="s">
        <v>920</v>
      </c>
      <c r="B677" s="182" t="s">
        <v>269</v>
      </c>
    </row>
    <row r="678" spans="1:2" ht="15">
      <c r="A678" s="182" t="s">
        <v>921</v>
      </c>
      <c r="B678" s="182" t="s">
        <v>268</v>
      </c>
    </row>
    <row r="679" spans="1:2" ht="15">
      <c r="A679" s="182" t="s">
        <v>922</v>
      </c>
      <c r="B679" s="182" t="s">
        <v>269</v>
      </c>
    </row>
    <row r="680" spans="1:2" ht="15">
      <c r="A680" s="182" t="s">
        <v>923</v>
      </c>
      <c r="B680" s="182" t="s">
        <v>268</v>
      </c>
    </row>
    <row r="681" spans="1:2" ht="15">
      <c r="A681" s="182" t="s">
        <v>924</v>
      </c>
      <c r="B681" s="182" t="s">
        <v>268</v>
      </c>
    </row>
    <row r="682" spans="1:2" ht="15">
      <c r="A682" s="182" t="s">
        <v>925</v>
      </c>
      <c r="B682" s="182" t="s">
        <v>257</v>
      </c>
    </row>
    <row r="683" spans="1:2" ht="15">
      <c r="A683" s="182" t="s">
        <v>926</v>
      </c>
      <c r="B683" s="182" t="s">
        <v>257</v>
      </c>
    </row>
    <row r="684" spans="1:2" ht="15">
      <c r="A684" s="182" t="s">
        <v>927</v>
      </c>
      <c r="B684" s="182" t="s">
        <v>257</v>
      </c>
    </row>
    <row r="685" spans="1:2" ht="15">
      <c r="A685" s="182" t="s">
        <v>928</v>
      </c>
      <c r="B685" s="182" t="s">
        <v>257</v>
      </c>
    </row>
    <row r="686" spans="1:2" ht="15">
      <c r="A686" s="182" t="s">
        <v>929</v>
      </c>
      <c r="B686" s="182" t="s">
        <v>257</v>
      </c>
    </row>
    <row r="687" spans="1:2" ht="15">
      <c r="A687" s="182" t="s">
        <v>930</v>
      </c>
      <c r="B687" s="182" t="s">
        <v>257</v>
      </c>
    </row>
    <row r="688" spans="1:2" ht="15">
      <c r="A688" s="182" t="s">
        <v>931</v>
      </c>
      <c r="B688" s="182" t="s">
        <v>257</v>
      </c>
    </row>
    <row r="689" spans="1:2" ht="15">
      <c r="A689" s="182" t="s">
        <v>932</v>
      </c>
      <c r="B689" s="182" t="s">
        <v>257</v>
      </c>
    </row>
    <row r="690" spans="1:2" ht="15">
      <c r="A690" s="182" t="s">
        <v>933</v>
      </c>
      <c r="B690" s="182" t="s">
        <v>257</v>
      </c>
    </row>
    <row r="691" spans="1:2" ht="15">
      <c r="A691" s="182" t="s">
        <v>934</v>
      </c>
      <c r="B691" s="182" t="s">
        <v>257</v>
      </c>
    </row>
    <row r="692" spans="1:2" ht="15">
      <c r="A692" s="182" t="s">
        <v>935</v>
      </c>
      <c r="B692" s="182" t="s">
        <v>257</v>
      </c>
    </row>
    <row r="693" spans="1:2" ht="15">
      <c r="A693" s="182" t="s">
        <v>936</v>
      </c>
      <c r="B693" s="182" t="s">
        <v>257</v>
      </c>
    </row>
    <row r="694" spans="1:2" ht="15">
      <c r="A694" s="182" t="s">
        <v>937</v>
      </c>
      <c r="B694" s="182" t="s">
        <v>257</v>
      </c>
    </row>
    <row r="695" spans="1:2" ht="15">
      <c r="A695" s="182" t="s">
        <v>938</v>
      </c>
      <c r="B695" s="182" t="s">
        <v>257</v>
      </c>
    </row>
    <row r="696" spans="1:2" ht="15">
      <c r="A696" s="182" t="s">
        <v>939</v>
      </c>
      <c r="B696" s="182" t="s">
        <v>260</v>
      </c>
    </row>
    <row r="697" spans="1:2" ht="15">
      <c r="A697" s="182" t="s">
        <v>940</v>
      </c>
      <c r="B697" s="182" t="s">
        <v>279</v>
      </c>
    </row>
    <row r="698" spans="1:2" ht="15">
      <c r="A698" s="182" t="s">
        <v>941</v>
      </c>
      <c r="B698" s="182" t="s">
        <v>280</v>
      </c>
    </row>
    <row r="699" spans="1:2" ht="15">
      <c r="A699" s="182" t="s">
        <v>942</v>
      </c>
      <c r="B699" s="182" t="s">
        <v>280</v>
      </c>
    </row>
    <row r="700" spans="1:2" ht="15">
      <c r="A700" s="182" t="s">
        <v>943</v>
      </c>
      <c r="B700" s="182" t="s">
        <v>281</v>
      </c>
    </row>
    <row r="701" spans="1:2" ht="15">
      <c r="A701" s="182" t="s">
        <v>944</v>
      </c>
      <c r="B701" s="182" t="s">
        <v>281</v>
      </c>
    </row>
    <row r="702" spans="1:2" ht="15">
      <c r="A702" s="182" t="s">
        <v>945</v>
      </c>
      <c r="B702" s="182" t="s">
        <v>257</v>
      </c>
    </row>
    <row r="703" spans="1:2" ht="15">
      <c r="A703" s="182" t="s">
        <v>946</v>
      </c>
      <c r="B703" s="182" t="s">
        <v>255</v>
      </c>
    </row>
    <row r="704" spans="1:2" ht="15">
      <c r="A704" s="182" t="s">
        <v>947</v>
      </c>
      <c r="B704" s="182" t="s">
        <v>278</v>
      </c>
    </row>
    <row r="705" spans="1:2" ht="15">
      <c r="A705" s="182" t="s">
        <v>948</v>
      </c>
      <c r="B705" s="182" t="s">
        <v>278</v>
      </c>
    </row>
    <row r="706" spans="1:2" ht="15">
      <c r="A706" s="182" t="s">
        <v>949</v>
      </c>
      <c r="B706" s="182" t="s">
        <v>278</v>
      </c>
    </row>
    <row r="707" spans="1:2" ht="15">
      <c r="A707" s="182" t="s">
        <v>951</v>
      </c>
      <c r="B707" s="182" t="s">
        <v>950</v>
      </c>
    </row>
    <row r="708" spans="1:2" ht="15">
      <c r="A708" s="182" t="s">
        <v>952</v>
      </c>
      <c r="B708" s="182" t="s">
        <v>257</v>
      </c>
    </row>
    <row r="709" spans="1:2" ht="15">
      <c r="A709" s="182" t="s">
        <v>953</v>
      </c>
      <c r="B709" s="182" t="s">
        <v>257</v>
      </c>
    </row>
    <row r="710" spans="1:2" ht="15">
      <c r="A710" s="182" t="s">
        <v>954</v>
      </c>
      <c r="B710" s="182" t="s">
        <v>257</v>
      </c>
    </row>
    <row r="711" spans="1:2" ht="15">
      <c r="A711" s="182" t="s">
        <v>955</v>
      </c>
      <c r="B711" s="182" t="s">
        <v>257</v>
      </c>
    </row>
    <row r="712" spans="1:2" ht="15">
      <c r="A712" s="182" t="s">
        <v>956</v>
      </c>
      <c r="B712" s="182" t="s">
        <v>257</v>
      </c>
    </row>
    <row r="713" spans="1:2" ht="15">
      <c r="A713" s="182" t="s">
        <v>957</v>
      </c>
      <c r="B713" s="182" t="s">
        <v>278</v>
      </c>
    </row>
    <row r="714" spans="1:2" ht="15">
      <c r="A714" s="182" t="s">
        <v>958</v>
      </c>
      <c r="B714" s="182" t="s">
        <v>257</v>
      </c>
    </row>
    <row r="715" spans="1:2" ht="15">
      <c r="A715" s="182" t="s">
        <v>959</v>
      </c>
      <c r="B715" s="182" t="s">
        <v>257</v>
      </c>
    </row>
    <row r="716" spans="1:2" ht="15">
      <c r="A716" s="182" t="s">
        <v>960</v>
      </c>
      <c r="B716" s="182" t="s">
        <v>262</v>
      </c>
    </row>
    <row r="717" spans="1:2" ht="15">
      <c r="A717" s="182" t="s">
        <v>961</v>
      </c>
      <c r="B717" s="182" t="s">
        <v>262</v>
      </c>
    </row>
    <row r="718" spans="1:2" ht="15">
      <c r="A718" s="182" t="s">
        <v>962</v>
      </c>
      <c r="B718" s="182" t="s">
        <v>262</v>
      </c>
    </row>
    <row r="719" spans="1:2" ht="15">
      <c r="A719" s="182" t="s">
        <v>963</v>
      </c>
      <c r="B719" s="182" t="s">
        <v>283</v>
      </c>
    </row>
    <row r="720" spans="1:2" ht="15">
      <c r="A720" s="182" t="s">
        <v>964</v>
      </c>
      <c r="B720" s="182" t="s">
        <v>283</v>
      </c>
    </row>
    <row r="721" spans="1:2" ht="15">
      <c r="A721" s="182" t="s">
        <v>965</v>
      </c>
      <c r="B721" s="182" t="s">
        <v>283</v>
      </c>
    </row>
    <row r="722" spans="1:2" ht="15">
      <c r="A722" s="182" t="s">
        <v>966</v>
      </c>
      <c r="B722" s="182" t="s">
        <v>262</v>
      </c>
    </row>
    <row r="723" spans="1:2" ht="15">
      <c r="A723" s="182" t="s">
        <v>967</v>
      </c>
      <c r="B723" s="182" t="s">
        <v>267</v>
      </c>
    </row>
    <row r="724" spans="1:2" ht="15">
      <c r="A724" s="182" t="s">
        <v>968</v>
      </c>
      <c r="B724" s="182" t="s">
        <v>267</v>
      </c>
    </row>
    <row r="725" spans="1:2" ht="15">
      <c r="A725" s="182" t="s">
        <v>969</v>
      </c>
      <c r="B725" s="182" t="s">
        <v>267</v>
      </c>
    </row>
    <row r="726" spans="1:2" ht="15">
      <c r="A726" s="182" t="s">
        <v>970</v>
      </c>
      <c r="B726" s="182" t="s">
        <v>267</v>
      </c>
    </row>
    <row r="727" spans="1:2" ht="15">
      <c r="A727" s="182" t="s">
        <v>971</v>
      </c>
      <c r="B727" s="182" t="s">
        <v>267</v>
      </c>
    </row>
    <row r="728" spans="1:2" ht="15">
      <c r="A728" s="182" t="s">
        <v>972</v>
      </c>
      <c r="B728" s="182" t="s">
        <v>267</v>
      </c>
    </row>
    <row r="729" spans="1:2" ht="15">
      <c r="A729" s="182" t="s">
        <v>973</v>
      </c>
      <c r="B729" s="182" t="s">
        <v>274</v>
      </c>
    </row>
    <row r="730" spans="1:2" ht="15">
      <c r="A730" s="182" t="s">
        <v>974</v>
      </c>
      <c r="B730" s="182" t="s">
        <v>274</v>
      </c>
    </row>
    <row r="731" spans="1:2" ht="15">
      <c r="A731" s="182" t="s">
        <v>975</v>
      </c>
      <c r="B731" s="182" t="s">
        <v>274</v>
      </c>
    </row>
    <row r="732" spans="1:2" ht="15">
      <c r="A732" s="182" t="s">
        <v>976</v>
      </c>
      <c r="B732" s="182" t="s">
        <v>274</v>
      </c>
    </row>
    <row r="733" spans="1:2" ht="15">
      <c r="A733" s="182" t="s">
        <v>977</v>
      </c>
      <c r="B733" s="182" t="s">
        <v>274</v>
      </c>
    </row>
    <row r="734" spans="1:2" ht="15">
      <c r="A734" s="182" t="s">
        <v>978</v>
      </c>
      <c r="B734" s="182" t="s">
        <v>274</v>
      </c>
    </row>
    <row r="735" spans="1:2" ht="15">
      <c r="A735" s="182" t="s">
        <v>979</v>
      </c>
      <c r="B735" s="182" t="s">
        <v>274</v>
      </c>
    </row>
    <row r="736" spans="1:2" ht="15">
      <c r="A736" s="182" t="s">
        <v>980</v>
      </c>
      <c r="B736" s="182" t="s">
        <v>274</v>
      </c>
    </row>
    <row r="737" spans="1:2" ht="15">
      <c r="A737" s="182" t="s">
        <v>981</v>
      </c>
      <c r="B737" s="182" t="s">
        <v>274</v>
      </c>
    </row>
    <row r="738" spans="1:2" ht="15">
      <c r="A738" s="182" t="s">
        <v>982</v>
      </c>
      <c r="B738" s="182" t="s">
        <v>283</v>
      </c>
    </row>
    <row r="739" spans="1:2" ht="15">
      <c r="A739" s="182" t="s">
        <v>983</v>
      </c>
      <c r="B739" s="182" t="s">
        <v>278</v>
      </c>
    </row>
    <row r="740" spans="1:2" ht="15">
      <c r="A740" s="182" t="s">
        <v>984</v>
      </c>
      <c r="B740" s="182" t="s">
        <v>255</v>
      </c>
    </row>
    <row r="741" spans="1:2" ht="15">
      <c r="A741" s="182" t="s">
        <v>985</v>
      </c>
      <c r="B741" s="182" t="s">
        <v>278</v>
      </c>
    </row>
    <row r="742" spans="1:2" ht="15">
      <c r="A742" s="182" t="s">
        <v>986</v>
      </c>
      <c r="B742" s="182" t="s">
        <v>278</v>
      </c>
    </row>
    <row r="743" spans="1:2" ht="15">
      <c r="A743" s="182" t="s">
        <v>987</v>
      </c>
      <c r="B743" s="182" t="s">
        <v>278</v>
      </c>
    </row>
    <row r="744" spans="1:2" ht="15">
      <c r="A744" s="182" t="s">
        <v>988</v>
      </c>
      <c r="B744" s="182" t="s">
        <v>278</v>
      </c>
    </row>
    <row r="745" spans="1:2" ht="15">
      <c r="A745" s="182" t="s">
        <v>989</v>
      </c>
      <c r="B745" s="182" t="s">
        <v>257</v>
      </c>
    </row>
    <row r="746" spans="1:2" ht="15">
      <c r="A746" s="182" t="s">
        <v>990</v>
      </c>
      <c r="B746" s="182" t="s">
        <v>279</v>
      </c>
    </row>
    <row r="747" spans="1:2" ht="15">
      <c r="A747" s="182" t="s">
        <v>991</v>
      </c>
      <c r="B747" s="182" t="s">
        <v>281</v>
      </c>
    </row>
    <row r="748" spans="1:2" ht="15">
      <c r="A748" s="182" t="s">
        <v>992</v>
      </c>
      <c r="B748" s="182" t="s">
        <v>279</v>
      </c>
    </row>
    <row r="749" spans="1:2" ht="15">
      <c r="A749" s="182" t="s">
        <v>993</v>
      </c>
      <c r="B749" s="182" t="s">
        <v>257</v>
      </c>
    </row>
    <row r="750" spans="1:2" ht="15">
      <c r="A750" s="182" t="s">
        <v>994</v>
      </c>
      <c r="B750" s="182" t="s">
        <v>280</v>
      </c>
    </row>
    <row r="751" spans="1:2" ht="15">
      <c r="A751" s="182" t="s">
        <v>995</v>
      </c>
      <c r="B751" s="182" t="s">
        <v>279</v>
      </c>
    </row>
    <row r="752" spans="1:2" ht="15">
      <c r="A752" s="182" t="s">
        <v>996</v>
      </c>
      <c r="B752" s="182" t="s">
        <v>279</v>
      </c>
    </row>
    <row r="753" spans="1:2" ht="15">
      <c r="A753" s="182" t="s">
        <v>997</v>
      </c>
      <c r="B753" s="182" t="s">
        <v>257</v>
      </c>
    </row>
    <row r="754" spans="1:2" ht="15">
      <c r="A754" s="182" t="s">
        <v>998</v>
      </c>
      <c r="B754" s="182" t="s">
        <v>262</v>
      </c>
    </row>
    <row r="755" spans="1:2" ht="15">
      <c r="A755" s="182" t="s">
        <v>999</v>
      </c>
      <c r="B755" s="182" t="s">
        <v>262</v>
      </c>
    </row>
    <row r="756" spans="1:2" ht="15">
      <c r="A756" s="182" t="s">
        <v>1000</v>
      </c>
      <c r="B756" s="182" t="s">
        <v>262</v>
      </c>
    </row>
    <row r="757" spans="1:2" ht="15">
      <c r="A757" s="182" t="s">
        <v>1001</v>
      </c>
      <c r="B757" s="182" t="s">
        <v>281</v>
      </c>
    </row>
    <row r="758" spans="1:2" ht="15">
      <c r="A758" s="182" t="s">
        <v>1002</v>
      </c>
      <c r="B758" s="182" t="s">
        <v>274</v>
      </c>
    </row>
    <row r="759" spans="1:2" ht="15">
      <c r="A759" s="182" t="s">
        <v>1003</v>
      </c>
      <c r="B759" s="182" t="s">
        <v>274</v>
      </c>
    </row>
    <row r="760" spans="1:2" ht="15">
      <c r="A760" s="182" t="s">
        <v>1004</v>
      </c>
      <c r="B760" s="182" t="s">
        <v>274</v>
      </c>
    </row>
    <row r="761" spans="1:2" ht="15">
      <c r="A761" s="182" t="s">
        <v>1005</v>
      </c>
      <c r="B761" s="182" t="s">
        <v>274</v>
      </c>
    </row>
    <row r="762" spans="1:2" ht="15">
      <c r="A762" s="182" t="s">
        <v>1006</v>
      </c>
      <c r="B762" s="182" t="s">
        <v>274</v>
      </c>
    </row>
    <row r="763" spans="1:2" ht="15">
      <c r="A763" s="182" t="s">
        <v>1007</v>
      </c>
      <c r="B763" s="182" t="s">
        <v>274</v>
      </c>
    </row>
    <row r="764" spans="1:2" ht="15">
      <c r="A764" s="182" t="s">
        <v>1008</v>
      </c>
      <c r="B764" s="182" t="s">
        <v>274</v>
      </c>
    </row>
    <row r="765" spans="1:2" ht="15">
      <c r="A765" s="182" t="s">
        <v>1009</v>
      </c>
      <c r="B765" s="182" t="s">
        <v>274</v>
      </c>
    </row>
    <row r="766" spans="1:2" ht="15">
      <c r="A766" s="182" t="s">
        <v>1010</v>
      </c>
      <c r="B766" s="182" t="s">
        <v>274</v>
      </c>
    </row>
    <row r="767" spans="1:2" ht="15">
      <c r="A767" s="182" t="s">
        <v>1011</v>
      </c>
      <c r="B767" s="182" t="s">
        <v>257</v>
      </c>
    </row>
    <row r="768" spans="1:2" ht="15">
      <c r="A768" s="182" t="s">
        <v>1012</v>
      </c>
      <c r="B768" s="182" t="s">
        <v>274</v>
      </c>
    </row>
    <row r="769" spans="1:2" ht="15">
      <c r="A769" s="182" t="s">
        <v>1013</v>
      </c>
      <c r="B769" s="182" t="s">
        <v>274</v>
      </c>
    </row>
    <row r="770" spans="1:2" ht="15">
      <c r="A770" s="182" t="s">
        <v>1014</v>
      </c>
      <c r="B770" s="182" t="s">
        <v>274</v>
      </c>
    </row>
    <row r="771" spans="1:2" ht="15">
      <c r="A771" s="182" t="s">
        <v>1015</v>
      </c>
      <c r="B771" s="182" t="s">
        <v>263</v>
      </c>
    </row>
    <row r="772" spans="1:2" ht="15">
      <c r="A772" s="182" t="s">
        <v>1016</v>
      </c>
      <c r="B772" s="182" t="s">
        <v>263</v>
      </c>
    </row>
    <row r="773" spans="1:2" ht="15">
      <c r="A773" s="182" t="s">
        <v>1017</v>
      </c>
      <c r="B773" s="182" t="s">
        <v>263</v>
      </c>
    </row>
    <row r="774" spans="1:2" ht="15">
      <c r="A774" s="182" t="s">
        <v>1018</v>
      </c>
      <c r="B774" s="182" t="s">
        <v>262</v>
      </c>
    </row>
    <row r="775" spans="1:2" ht="15">
      <c r="A775" s="182" t="s">
        <v>1019</v>
      </c>
      <c r="B775" s="182" t="s">
        <v>262</v>
      </c>
    </row>
    <row r="776" spans="1:2" ht="15">
      <c r="A776" s="182" t="s">
        <v>1020</v>
      </c>
      <c r="B776" s="182" t="s">
        <v>279</v>
      </c>
    </row>
    <row r="777" spans="1:2" ht="15">
      <c r="A777" s="182" t="s">
        <v>1021</v>
      </c>
      <c r="B777" s="182" t="s">
        <v>262</v>
      </c>
    </row>
    <row r="778" spans="1:2" ht="15">
      <c r="A778" s="182" t="s">
        <v>1022</v>
      </c>
      <c r="B778" s="182" t="s">
        <v>262</v>
      </c>
    </row>
    <row r="779" spans="1:2" ht="15">
      <c r="A779" s="182" t="s">
        <v>1023</v>
      </c>
      <c r="B779" s="182" t="s">
        <v>262</v>
      </c>
    </row>
    <row r="780" spans="1:2" ht="15">
      <c r="A780" s="182" t="s">
        <v>1024</v>
      </c>
      <c r="B780" s="182" t="s">
        <v>274</v>
      </c>
    </row>
    <row r="781" spans="1:2" ht="15">
      <c r="A781" s="182" t="s">
        <v>1025</v>
      </c>
      <c r="B781" s="182" t="s">
        <v>262</v>
      </c>
    </row>
    <row r="782" spans="1:2" ht="15">
      <c r="A782" s="182" t="s">
        <v>1026</v>
      </c>
      <c r="B782" s="182" t="s">
        <v>262</v>
      </c>
    </row>
    <row r="783" spans="1:2" ht="15">
      <c r="A783" s="182" t="s">
        <v>1027</v>
      </c>
      <c r="B783" s="182" t="s">
        <v>276</v>
      </c>
    </row>
    <row r="784" spans="1:2" ht="15">
      <c r="A784" s="182" t="s">
        <v>1028</v>
      </c>
      <c r="B784" s="182" t="s">
        <v>276</v>
      </c>
    </row>
    <row r="785" spans="1:2" ht="15">
      <c r="A785" s="182" t="s">
        <v>1029</v>
      </c>
      <c r="B785" s="182" t="s">
        <v>276</v>
      </c>
    </row>
    <row r="786" spans="1:2" ht="15">
      <c r="A786" s="182" t="s">
        <v>1030</v>
      </c>
      <c r="B786" s="182" t="s">
        <v>276</v>
      </c>
    </row>
    <row r="787" spans="1:2" ht="15">
      <c r="A787" s="182" t="s">
        <v>1031</v>
      </c>
      <c r="B787" s="182" t="s">
        <v>274</v>
      </c>
    </row>
    <row r="788" spans="1:2" ht="15">
      <c r="A788" s="182" t="s">
        <v>1032</v>
      </c>
      <c r="B788" s="182" t="s">
        <v>276</v>
      </c>
    </row>
    <row r="789" spans="1:2" ht="15">
      <c r="A789" s="182" t="s">
        <v>1033</v>
      </c>
      <c r="B789" s="182" t="s">
        <v>274</v>
      </c>
    </row>
    <row r="790" spans="1:2" ht="15">
      <c r="A790" s="182" t="s">
        <v>1034</v>
      </c>
      <c r="B790" s="182" t="s">
        <v>274</v>
      </c>
    </row>
    <row r="791" spans="1:2" ht="15">
      <c r="A791" s="182" t="s">
        <v>1035</v>
      </c>
      <c r="B791" s="182" t="s">
        <v>274</v>
      </c>
    </row>
    <row r="792" spans="1:2" ht="15">
      <c r="A792" s="182" t="s">
        <v>1036</v>
      </c>
      <c r="B792" s="182" t="s">
        <v>274</v>
      </c>
    </row>
    <row r="793" spans="1:2" ht="15">
      <c r="A793" s="182" t="s">
        <v>1037</v>
      </c>
      <c r="B793" s="182" t="s">
        <v>262</v>
      </c>
    </row>
    <row r="794" spans="1:2" ht="15">
      <c r="A794" s="182" t="s">
        <v>1038</v>
      </c>
      <c r="B794" s="182" t="s">
        <v>245</v>
      </c>
    </row>
    <row r="795" spans="1:2" ht="15">
      <c r="A795" s="182" t="s">
        <v>1039</v>
      </c>
      <c r="B795" s="182" t="s">
        <v>245</v>
      </c>
    </row>
    <row r="796" spans="1:2" ht="15">
      <c r="A796" s="182" t="s">
        <v>1040</v>
      </c>
      <c r="B796" s="182" t="s">
        <v>245</v>
      </c>
    </row>
    <row r="797" spans="1:2" ht="15">
      <c r="A797" s="182" t="s">
        <v>1041</v>
      </c>
      <c r="B797" s="182" t="s">
        <v>257</v>
      </c>
    </row>
    <row r="798" spans="1:2" ht="15">
      <c r="A798" s="182" t="s">
        <v>1042</v>
      </c>
      <c r="B798" s="182" t="s">
        <v>257</v>
      </c>
    </row>
    <row r="799" spans="1:2" ht="15">
      <c r="A799" s="182" t="s">
        <v>1043</v>
      </c>
      <c r="B799" s="182" t="s">
        <v>257</v>
      </c>
    </row>
    <row r="800" spans="1:2" ht="15">
      <c r="A800" s="182" t="s">
        <v>1044</v>
      </c>
      <c r="B800" s="182" t="s">
        <v>257</v>
      </c>
    </row>
    <row r="801" spans="1:2" ht="15">
      <c r="A801" s="182" t="s">
        <v>1045</v>
      </c>
      <c r="B801" s="182" t="s">
        <v>257</v>
      </c>
    </row>
    <row r="802" spans="1:2" ht="15">
      <c r="A802" s="182" t="s">
        <v>1046</v>
      </c>
      <c r="B802" s="182" t="s">
        <v>257</v>
      </c>
    </row>
    <row r="803" spans="1:2" ht="15">
      <c r="A803" s="182" t="s">
        <v>1047</v>
      </c>
      <c r="B803" s="182" t="s">
        <v>262</v>
      </c>
    </row>
    <row r="804" spans="1:2" ht="15">
      <c r="A804" s="182" t="s">
        <v>1048</v>
      </c>
      <c r="B804" s="182" t="s">
        <v>274</v>
      </c>
    </row>
    <row r="805" spans="1:2" ht="15">
      <c r="A805" s="182" t="s">
        <v>1049</v>
      </c>
      <c r="B805" s="182" t="s">
        <v>274</v>
      </c>
    </row>
    <row r="806" spans="1:2" ht="15">
      <c r="A806" s="182" t="s">
        <v>1050</v>
      </c>
      <c r="B806" s="182" t="s">
        <v>257</v>
      </c>
    </row>
    <row r="807" spans="1:2" ht="15">
      <c r="A807" s="182" t="s">
        <v>1051</v>
      </c>
      <c r="B807" s="182" t="s">
        <v>272</v>
      </c>
    </row>
    <row r="808" spans="1:2" ht="15">
      <c r="A808" s="182" t="s">
        <v>1052</v>
      </c>
      <c r="B808" s="182" t="s">
        <v>253</v>
      </c>
    </row>
    <row r="809" spans="1:2" ht="15">
      <c r="A809" s="182" t="s">
        <v>1053</v>
      </c>
      <c r="B809" s="182" t="s">
        <v>263</v>
      </c>
    </row>
    <row r="810" spans="1:2" ht="15">
      <c r="A810" s="182" t="s">
        <v>1054</v>
      </c>
      <c r="B810" s="182" t="s">
        <v>263</v>
      </c>
    </row>
    <row r="811" spans="1:2" ht="15">
      <c r="A811" s="182" t="s">
        <v>1055</v>
      </c>
      <c r="B811" s="182" t="s">
        <v>283</v>
      </c>
    </row>
    <row r="812" spans="1:2" ht="15">
      <c r="A812" s="182" t="s">
        <v>1056</v>
      </c>
      <c r="B812" s="182" t="s">
        <v>283</v>
      </c>
    </row>
    <row r="813" spans="1:2" ht="15">
      <c r="A813" s="182" t="s">
        <v>1057</v>
      </c>
      <c r="B813" s="182" t="s">
        <v>283</v>
      </c>
    </row>
    <row r="814" spans="1:2" ht="15">
      <c r="A814" s="182" t="s">
        <v>1058</v>
      </c>
      <c r="B814" s="182" t="s">
        <v>263</v>
      </c>
    </row>
    <row r="815" spans="1:2" ht="15">
      <c r="A815" s="182" t="s">
        <v>1059</v>
      </c>
      <c r="B815" s="182" t="s">
        <v>263</v>
      </c>
    </row>
    <row r="816" spans="1:2" ht="15">
      <c r="A816" s="182" t="s">
        <v>1060</v>
      </c>
      <c r="B816" s="182" t="s">
        <v>284</v>
      </c>
    </row>
    <row r="817" spans="1:2" ht="15">
      <c r="A817" s="182" t="s">
        <v>1061</v>
      </c>
      <c r="B817" s="182" t="s">
        <v>283</v>
      </c>
    </row>
    <row r="818" spans="1:2" ht="15">
      <c r="A818" s="182" t="s">
        <v>1062</v>
      </c>
      <c r="B818" s="182" t="s">
        <v>283</v>
      </c>
    </row>
    <row r="819" spans="1:2" ht="15">
      <c r="A819" s="182" t="s">
        <v>1063</v>
      </c>
      <c r="B819" s="182" t="s">
        <v>283</v>
      </c>
    </row>
    <row r="820" spans="1:2" ht="15">
      <c r="A820" s="182" t="s">
        <v>1064</v>
      </c>
      <c r="B820" s="182" t="s">
        <v>284</v>
      </c>
    </row>
    <row r="821" spans="1:2" ht="15">
      <c r="A821" s="182" t="s">
        <v>1065</v>
      </c>
      <c r="B821" s="182" t="s">
        <v>284</v>
      </c>
    </row>
    <row r="822" spans="1:2" ht="15">
      <c r="A822" s="182" t="s">
        <v>1066</v>
      </c>
      <c r="B822" s="182" t="s">
        <v>283</v>
      </c>
    </row>
    <row r="823" spans="1:2" ht="15">
      <c r="A823" s="182" t="s">
        <v>1067</v>
      </c>
      <c r="B823" s="182" t="s">
        <v>283</v>
      </c>
    </row>
    <row r="824" spans="1:2" ht="15">
      <c r="A824" s="182" t="s">
        <v>1068</v>
      </c>
      <c r="B824" s="182" t="s">
        <v>283</v>
      </c>
    </row>
    <row r="825" spans="1:2" ht="15">
      <c r="A825" s="182" t="s">
        <v>1069</v>
      </c>
      <c r="B825" s="182" t="s">
        <v>284</v>
      </c>
    </row>
    <row r="826" spans="1:2" ht="15">
      <c r="A826" s="182" t="s">
        <v>1070</v>
      </c>
      <c r="B826" s="182" t="s">
        <v>283</v>
      </c>
    </row>
    <row r="827" spans="1:2" ht="15">
      <c r="A827" s="182" t="s">
        <v>1071</v>
      </c>
      <c r="B827" s="182" t="s">
        <v>283</v>
      </c>
    </row>
    <row r="828" spans="1:2" ht="15">
      <c r="A828" s="182" t="s">
        <v>1072</v>
      </c>
      <c r="B828" s="182" t="s">
        <v>263</v>
      </c>
    </row>
    <row r="829" spans="1:2" ht="15">
      <c r="A829" s="182" t="s">
        <v>1073</v>
      </c>
      <c r="B829" s="182" t="s">
        <v>263</v>
      </c>
    </row>
    <row r="830" spans="1:2" ht="15">
      <c r="A830" s="182" t="s">
        <v>1074</v>
      </c>
      <c r="B830" s="182" t="s">
        <v>262</v>
      </c>
    </row>
    <row r="831" spans="1:2" ht="15">
      <c r="A831" s="182" t="s">
        <v>1075</v>
      </c>
      <c r="B831" s="182" t="s">
        <v>245</v>
      </c>
    </row>
    <row r="832" spans="1:2" ht="15">
      <c r="A832" s="182" t="s">
        <v>1076</v>
      </c>
      <c r="B832" s="182" t="s">
        <v>245</v>
      </c>
    </row>
    <row r="833" spans="1:2" ht="15">
      <c r="A833" s="182" t="s">
        <v>1077</v>
      </c>
      <c r="B833" s="182" t="s">
        <v>245</v>
      </c>
    </row>
    <row r="834" spans="1:2" ht="15">
      <c r="A834" s="182" t="s">
        <v>1078</v>
      </c>
      <c r="B834" s="182" t="s">
        <v>262</v>
      </c>
    </row>
    <row r="835" spans="1:2" ht="15">
      <c r="A835" s="182" t="s">
        <v>1079</v>
      </c>
      <c r="B835" s="182" t="s">
        <v>283</v>
      </c>
    </row>
    <row r="836" spans="1:2" ht="15">
      <c r="A836" s="182" t="s">
        <v>1080</v>
      </c>
      <c r="B836" s="182" t="s">
        <v>284</v>
      </c>
    </row>
    <row r="837" spans="1:2" ht="15">
      <c r="A837" s="182" t="s">
        <v>1081</v>
      </c>
      <c r="B837" s="182" t="s">
        <v>274</v>
      </c>
    </row>
    <row r="838" spans="1:2" ht="15">
      <c r="A838" s="182" t="s">
        <v>1082</v>
      </c>
      <c r="B838" s="182" t="s">
        <v>274</v>
      </c>
    </row>
    <row r="839" spans="1:2" ht="15">
      <c r="A839" s="182" t="s">
        <v>1083</v>
      </c>
      <c r="B839" s="182" t="s">
        <v>274</v>
      </c>
    </row>
    <row r="840" spans="1:2" ht="15">
      <c r="A840" s="182" t="s">
        <v>1084</v>
      </c>
      <c r="B840" s="182" t="s">
        <v>274</v>
      </c>
    </row>
    <row r="841" spans="1:2" ht="15">
      <c r="A841" s="182" t="s">
        <v>1085</v>
      </c>
      <c r="B841" s="182" t="s">
        <v>274</v>
      </c>
    </row>
    <row r="842" spans="1:2" ht="15">
      <c r="A842" s="182" t="s">
        <v>1086</v>
      </c>
      <c r="B842" s="182" t="s">
        <v>274</v>
      </c>
    </row>
    <row r="843" spans="1:2" ht="15">
      <c r="A843" s="182" t="s">
        <v>1087</v>
      </c>
      <c r="B843" s="182" t="s">
        <v>274</v>
      </c>
    </row>
    <row r="844" spans="1:2" ht="15">
      <c r="A844" s="182" t="s">
        <v>1088</v>
      </c>
      <c r="B844" s="182" t="s">
        <v>274</v>
      </c>
    </row>
    <row r="845" spans="1:2" ht="15">
      <c r="A845" s="182" t="s">
        <v>1089</v>
      </c>
      <c r="B845" s="182" t="s">
        <v>276</v>
      </c>
    </row>
    <row r="846" spans="1:2" ht="15">
      <c r="A846" s="182" t="s">
        <v>1090</v>
      </c>
      <c r="B846" s="182" t="s">
        <v>274</v>
      </c>
    </row>
    <row r="847" spans="1:2" ht="15">
      <c r="A847" s="182" t="s">
        <v>1091</v>
      </c>
      <c r="B847" s="182" t="s">
        <v>274</v>
      </c>
    </row>
    <row r="848" spans="1:2" ht="15">
      <c r="A848" s="182" t="s">
        <v>1092</v>
      </c>
      <c r="B848" s="182" t="s">
        <v>274</v>
      </c>
    </row>
    <row r="849" spans="1:2" ht="15">
      <c r="A849" s="182" t="s">
        <v>1093</v>
      </c>
      <c r="B849" s="182" t="s">
        <v>274</v>
      </c>
    </row>
    <row r="850" spans="1:2" ht="15">
      <c r="A850" s="182" t="s">
        <v>1094</v>
      </c>
      <c r="B850" s="182" t="s">
        <v>245</v>
      </c>
    </row>
    <row r="851" spans="1:2" ht="15">
      <c r="A851" s="182" t="s">
        <v>1095</v>
      </c>
      <c r="B851" s="182" t="s">
        <v>257</v>
      </c>
    </row>
    <row r="852" spans="1:2" ht="15">
      <c r="A852" s="182" t="s">
        <v>1096</v>
      </c>
      <c r="B852" s="182" t="s">
        <v>274</v>
      </c>
    </row>
    <row r="853" spans="1:2" ht="15">
      <c r="A853" s="182" t="s">
        <v>1097</v>
      </c>
      <c r="B853" s="182" t="s">
        <v>274</v>
      </c>
    </row>
    <row r="854" spans="1:2" ht="15">
      <c r="A854" s="182" t="s">
        <v>1098</v>
      </c>
      <c r="B854" s="182" t="s">
        <v>257</v>
      </c>
    </row>
    <row r="855" spans="1:2" ht="15">
      <c r="A855" s="182" t="s">
        <v>1099</v>
      </c>
      <c r="B855" s="182" t="s">
        <v>274</v>
      </c>
    </row>
    <row r="856" spans="1:2" ht="15">
      <c r="A856" s="182" t="s">
        <v>1100</v>
      </c>
      <c r="B856" s="182" t="s">
        <v>274</v>
      </c>
    </row>
    <row r="857" spans="1:2" ht="15">
      <c r="A857" s="182" t="s">
        <v>1101</v>
      </c>
      <c r="B857" s="182" t="s">
        <v>278</v>
      </c>
    </row>
    <row r="858" spans="1:2" ht="15">
      <c r="A858" s="182" t="s">
        <v>1102</v>
      </c>
      <c r="B858" s="182" t="s">
        <v>278</v>
      </c>
    </row>
    <row r="859" spans="1:2" ht="15">
      <c r="A859" s="182" t="s">
        <v>1103</v>
      </c>
      <c r="B859" s="182" t="s">
        <v>278</v>
      </c>
    </row>
    <row r="860" spans="1:2" ht="15">
      <c r="A860" s="182" t="s">
        <v>1104</v>
      </c>
      <c r="B860" s="182" t="s">
        <v>283</v>
      </c>
    </row>
    <row r="861" spans="1:2" ht="15">
      <c r="A861" s="182" t="s">
        <v>1105</v>
      </c>
      <c r="B861" s="182" t="s">
        <v>278</v>
      </c>
    </row>
    <row r="862" spans="1:2" ht="15">
      <c r="A862" s="182" t="s">
        <v>1106</v>
      </c>
      <c r="B862" s="182" t="s">
        <v>283</v>
      </c>
    </row>
    <row r="863" spans="1:2" ht="15">
      <c r="A863" s="182" t="s">
        <v>1107</v>
      </c>
      <c r="B863" s="182" t="s">
        <v>278</v>
      </c>
    </row>
    <row r="864" spans="1:2" ht="15">
      <c r="A864" s="182" t="s">
        <v>1108</v>
      </c>
      <c r="B864" s="182" t="s">
        <v>278</v>
      </c>
    </row>
    <row r="865" spans="1:2" ht="15">
      <c r="A865" s="182" t="s">
        <v>1109</v>
      </c>
      <c r="B865" s="182" t="s">
        <v>278</v>
      </c>
    </row>
    <row r="866" spans="1:2" ht="15">
      <c r="A866" s="182" t="s">
        <v>1110</v>
      </c>
      <c r="B866" s="182" t="s">
        <v>278</v>
      </c>
    </row>
    <row r="867" spans="1:2" ht="15">
      <c r="A867" s="182" t="s">
        <v>1111</v>
      </c>
      <c r="B867" s="182" t="s">
        <v>278</v>
      </c>
    </row>
    <row r="868" spans="1:2" ht="15">
      <c r="A868" s="182" t="s">
        <v>1112</v>
      </c>
      <c r="B868" s="182" t="s">
        <v>255</v>
      </c>
    </row>
    <row r="869" spans="1:2" ht="15">
      <c r="A869" s="182" t="s">
        <v>1113</v>
      </c>
      <c r="B869" s="182" t="s">
        <v>278</v>
      </c>
    </row>
    <row r="870" spans="1:2" ht="15">
      <c r="A870" s="182" t="s">
        <v>1114</v>
      </c>
      <c r="B870" s="182" t="s">
        <v>275</v>
      </c>
    </row>
    <row r="871" spans="1:2" ht="15">
      <c r="A871" s="182" t="s">
        <v>1115</v>
      </c>
      <c r="B871" s="182" t="s">
        <v>275</v>
      </c>
    </row>
    <row r="872" spans="1:2" ht="15">
      <c r="A872" s="182" t="s">
        <v>1116</v>
      </c>
      <c r="B872" s="182" t="s">
        <v>275</v>
      </c>
    </row>
    <row r="873" spans="1:2" ht="15">
      <c r="A873" s="182" t="s">
        <v>1117</v>
      </c>
      <c r="B873" s="182" t="s">
        <v>275</v>
      </c>
    </row>
    <row r="874" spans="1:2" ht="15">
      <c r="A874" s="182" t="s">
        <v>1118</v>
      </c>
      <c r="B874" s="182" t="s">
        <v>257</v>
      </c>
    </row>
    <row r="875" spans="1:2" ht="15">
      <c r="A875" s="182" t="s">
        <v>1119</v>
      </c>
      <c r="B875" s="182" t="s">
        <v>274</v>
      </c>
    </row>
    <row r="876" spans="1:2" ht="15">
      <c r="A876" s="182" t="s">
        <v>1120</v>
      </c>
      <c r="B876" s="182" t="s">
        <v>274</v>
      </c>
    </row>
    <row r="877" spans="1:2" ht="15">
      <c r="A877" s="182" t="s">
        <v>1121</v>
      </c>
      <c r="B877" s="182" t="s">
        <v>274</v>
      </c>
    </row>
    <row r="878" spans="1:2" ht="15">
      <c r="A878" s="182" t="s">
        <v>1122</v>
      </c>
      <c r="B878" s="182" t="s">
        <v>274</v>
      </c>
    </row>
    <row r="879" spans="1:2" ht="15">
      <c r="A879" s="182" t="s">
        <v>1123</v>
      </c>
      <c r="B879" s="182" t="s">
        <v>265</v>
      </c>
    </row>
    <row r="880" spans="1:2" ht="15">
      <c r="A880" s="182" t="s">
        <v>1124</v>
      </c>
      <c r="B880" s="182" t="s">
        <v>275</v>
      </c>
    </row>
    <row r="881" spans="1:2" ht="15">
      <c r="A881" s="182" t="s">
        <v>1125</v>
      </c>
      <c r="B881" s="182" t="s">
        <v>276</v>
      </c>
    </row>
    <row r="882" spans="1:2" ht="15">
      <c r="A882" s="182" t="s">
        <v>1126</v>
      </c>
      <c r="B882" s="182" t="s">
        <v>263</v>
      </c>
    </row>
    <row r="883" spans="1:2" ht="15">
      <c r="A883" s="182" t="s">
        <v>1127</v>
      </c>
      <c r="B883" s="182" t="s">
        <v>283</v>
      </c>
    </row>
    <row r="884" spans="1:2" ht="15">
      <c r="A884" s="182" t="s">
        <v>1128</v>
      </c>
      <c r="B884" s="182" t="s">
        <v>283</v>
      </c>
    </row>
    <row r="885" spans="1:2" ht="15">
      <c r="A885" s="182" t="s">
        <v>1129</v>
      </c>
      <c r="B885" s="182" t="s">
        <v>283</v>
      </c>
    </row>
    <row r="886" spans="1:2" ht="15">
      <c r="A886" s="182" t="s">
        <v>1130</v>
      </c>
      <c r="B886" s="182" t="s">
        <v>283</v>
      </c>
    </row>
    <row r="887" spans="1:2" ht="15">
      <c r="A887" s="182" t="s">
        <v>1131</v>
      </c>
      <c r="B887" s="182" t="s">
        <v>283</v>
      </c>
    </row>
    <row r="888" spans="1:2" ht="15">
      <c r="A888" s="182" t="s">
        <v>1132</v>
      </c>
      <c r="B888" s="182" t="s">
        <v>283</v>
      </c>
    </row>
    <row r="889" spans="1:2" ht="15">
      <c r="A889" s="182" t="s">
        <v>1133</v>
      </c>
      <c r="B889" s="182" t="s">
        <v>283</v>
      </c>
    </row>
    <row r="890" spans="1:2" ht="15">
      <c r="A890" s="182" t="s">
        <v>1134</v>
      </c>
      <c r="B890" s="182" t="s">
        <v>283</v>
      </c>
    </row>
    <row r="891" spans="1:2" ht="15">
      <c r="A891" s="182" t="s">
        <v>1135</v>
      </c>
      <c r="B891" s="182" t="s">
        <v>283</v>
      </c>
    </row>
    <row r="892" spans="1:2" ht="15">
      <c r="A892" s="182" t="s">
        <v>1136</v>
      </c>
      <c r="B892" s="182" t="s">
        <v>283</v>
      </c>
    </row>
    <row r="893" spans="1:2" ht="15">
      <c r="A893" s="182" t="s">
        <v>1137</v>
      </c>
      <c r="B893" s="182" t="s">
        <v>283</v>
      </c>
    </row>
    <row r="894" spans="1:2" ht="15">
      <c r="A894" s="182" t="s">
        <v>1138</v>
      </c>
      <c r="B894" s="182" t="s">
        <v>283</v>
      </c>
    </row>
    <row r="895" spans="1:2" ht="15">
      <c r="A895" s="182" t="s">
        <v>1139</v>
      </c>
      <c r="B895" s="182" t="s">
        <v>283</v>
      </c>
    </row>
    <row r="896" spans="1:2" ht="15">
      <c r="A896" s="182" t="s">
        <v>1140</v>
      </c>
      <c r="B896" s="182" t="s">
        <v>283</v>
      </c>
    </row>
    <row r="897" spans="1:2" ht="15">
      <c r="A897" s="182" t="s">
        <v>1141</v>
      </c>
      <c r="B897" s="182" t="s">
        <v>263</v>
      </c>
    </row>
    <row r="898" spans="1:2" ht="15">
      <c r="A898" s="182" t="s">
        <v>1142</v>
      </c>
      <c r="B898" s="182" t="s">
        <v>283</v>
      </c>
    </row>
    <row r="899" spans="1:2" ht="15">
      <c r="A899" s="182" t="s">
        <v>1143</v>
      </c>
      <c r="B899" s="182" t="s">
        <v>283</v>
      </c>
    </row>
    <row r="900" spans="1:2" ht="15">
      <c r="A900" s="182" t="s">
        <v>1144</v>
      </c>
      <c r="B900" s="182" t="s">
        <v>283</v>
      </c>
    </row>
    <row r="901" spans="1:2" ht="15">
      <c r="A901" s="182" t="s">
        <v>1145</v>
      </c>
      <c r="B901" s="182" t="s">
        <v>283</v>
      </c>
    </row>
    <row r="902" spans="1:2" ht="15">
      <c r="A902" s="182" t="s">
        <v>1146</v>
      </c>
      <c r="B902" s="182" t="s">
        <v>283</v>
      </c>
    </row>
    <row r="903" spans="1:2" ht="15">
      <c r="A903" s="182" t="s">
        <v>1147</v>
      </c>
      <c r="B903" s="182" t="s">
        <v>283</v>
      </c>
    </row>
    <row r="904" spans="1:2" ht="15">
      <c r="A904" s="182" t="s">
        <v>1148</v>
      </c>
      <c r="B904" s="182" t="s">
        <v>283</v>
      </c>
    </row>
    <row r="905" spans="1:2" ht="15">
      <c r="A905" s="182" t="s">
        <v>1149</v>
      </c>
      <c r="B905" s="182" t="s">
        <v>283</v>
      </c>
    </row>
    <row r="906" spans="1:2" ht="15">
      <c r="A906" s="182" t="s">
        <v>1150</v>
      </c>
      <c r="B906" s="182" t="s">
        <v>283</v>
      </c>
    </row>
    <row r="907" spans="1:2" ht="15">
      <c r="A907" s="182" t="s">
        <v>1151</v>
      </c>
      <c r="B907" s="182" t="s">
        <v>283</v>
      </c>
    </row>
    <row r="908" spans="1:2" ht="15">
      <c r="A908" s="182" t="s">
        <v>1152</v>
      </c>
      <c r="B908" s="182" t="s">
        <v>283</v>
      </c>
    </row>
    <row r="909" spans="1:2" ht="15">
      <c r="A909" s="182" t="s">
        <v>1153</v>
      </c>
      <c r="B909" s="182" t="s">
        <v>283</v>
      </c>
    </row>
    <row r="910" spans="1:2" ht="15">
      <c r="A910" s="182" t="s">
        <v>1154</v>
      </c>
      <c r="B910" s="182" t="s">
        <v>283</v>
      </c>
    </row>
    <row r="911" spans="1:2" ht="15">
      <c r="A911" s="182" t="s">
        <v>1155</v>
      </c>
      <c r="B911" s="182" t="s">
        <v>283</v>
      </c>
    </row>
    <row r="912" spans="1:2" ht="15">
      <c r="A912" s="182" t="s">
        <v>1156</v>
      </c>
      <c r="B912" s="182" t="s">
        <v>283</v>
      </c>
    </row>
    <row r="913" spans="1:2" ht="15">
      <c r="A913" s="182" t="s">
        <v>1157</v>
      </c>
      <c r="B913" s="182" t="s">
        <v>283</v>
      </c>
    </row>
    <row r="914" spans="1:2" ht="15">
      <c r="A914" s="182" t="s">
        <v>1158</v>
      </c>
      <c r="B914" s="182" t="s">
        <v>283</v>
      </c>
    </row>
    <row r="915" spans="1:2" ht="15">
      <c r="A915" s="182" t="s">
        <v>1159</v>
      </c>
      <c r="B915" s="182" t="s">
        <v>283</v>
      </c>
    </row>
    <row r="916" spans="1:2" ht="15">
      <c r="A916" s="182" t="s">
        <v>1160</v>
      </c>
      <c r="B916" s="182" t="s">
        <v>274</v>
      </c>
    </row>
    <row r="917" spans="1:2" ht="15">
      <c r="A917" s="182" t="s">
        <v>1161</v>
      </c>
      <c r="B917" s="182" t="s">
        <v>274</v>
      </c>
    </row>
    <row r="918" spans="1:2" ht="15">
      <c r="A918" s="182" t="s">
        <v>1162</v>
      </c>
      <c r="B918" s="182" t="s">
        <v>274</v>
      </c>
    </row>
    <row r="919" spans="1:2" ht="15">
      <c r="A919" s="182" t="s">
        <v>1163</v>
      </c>
      <c r="B919" s="182" t="s">
        <v>274</v>
      </c>
    </row>
    <row r="920" spans="1:2" ht="15">
      <c r="A920" s="182" t="s">
        <v>1164</v>
      </c>
      <c r="B920" s="182" t="s">
        <v>274</v>
      </c>
    </row>
    <row r="921" spans="1:2" ht="15">
      <c r="A921" s="182" t="s">
        <v>1165</v>
      </c>
      <c r="B921" s="182" t="s">
        <v>245</v>
      </c>
    </row>
    <row r="922" spans="1:2" ht="15">
      <c r="A922" s="182" t="s">
        <v>1166</v>
      </c>
      <c r="B922" s="182" t="s">
        <v>257</v>
      </c>
    </row>
    <row r="923" spans="1:2" ht="15">
      <c r="A923" s="182" t="s">
        <v>1167</v>
      </c>
      <c r="B923" s="182" t="s">
        <v>245</v>
      </c>
    </row>
    <row r="924" spans="1:2" ht="15">
      <c r="A924" s="182" t="s">
        <v>1168</v>
      </c>
      <c r="B924" s="182" t="s">
        <v>245</v>
      </c>
    </row>
    <row r="925" spans="1:2" ht="15">
      <c r="A925" s="182" t="s">
        <v>1169</v>
      </c>
      <c r="B925" s="182" t="s">
        <v>245</v>
      </c>
    </row>
    <row r="926" spans="1:2" ht="15">
      <c r="A926" s="182" t="s">
        <v>1170</v>
      </c>
      <c r="B926" s="182" t="s">
        <v>253</v>
      </c>
    </row>
    <row r="927" spans="1:2" ht="15">
      <c r="A927" s="182" t="s">
        <v>1171</v>
      </c>
      <c r="B927" s="182" t="s">
        <v>253</v>
      </c>
    </row>
    <row r="928" spans="1:2" ht="15">
      <c r="A928" s="182" t="s">
        <v>1172</v>
      </c>
      <c r="B928" s="182" t="s">
        <v>287</v>
      </c>
    </row>
    <row r="929" spans="1:2" ht="15">
      <c r="A929" s="182" t="s">
        <v>1173</v>
      </c>
      <c r="B929" s="182" t="s">
        <v>263</v>
      </c>
    </row>
    <row r="930" spans="1:2" ht="15">
      <c r="A930" s="182" t="s">
        <v>1174</v>
      </c>
      <c r="B930" s="182" t="s">
        <v>263</v>
      </c>
    </row>
    <row r="931" spans="1:2" ht="15">
      <c r="A931" s="182" t="s">
        <v>1175</v>
      </c>
      <c r="B931" s="182" t="s">
        <v>285</v>
      </c>
    </row>
    <row r="932" spans="1:2" ht="15">
      <c r="A932" s="182" t="s">
        <v>1176</v>
      </c>
      <c r="B932" s="182" t="s">
        <v>245</v>
      </c>
    </row>
    <row r="933" spans="1:2" ht="15">
      <c r="A933" s="182" t="s">
        <v>1177</v>
      </c>
      <c r="B933" s="182" t="s">
        <v>284</v>
      </c>
    </row>
    <row r="934" spans="1:2" ht="15">
      <c r="A934" s="182" t="s">
        <v>1178</v>
      </c>
      <c r="B934" s="182" t="s">
        <v>245</v>
      </c>
    </row>
    <row r="935" spans="1:2" ht="15">
      <c r="A935" s="182" t="s">
        <v>1179</v>
      </c>
      <c r="B935" s="182" t="s">
        <v>285</v>
      </c>
    </row>
    <row r="936" spans="1:2" ht="15">
      <c r="A936" s="182" t="s">
        <v>1180</v>
      </c>
      <c r="B936" s="182" t="s">
        <v>245</v>
      </c>
    </row>
    <row r="937" spans="1:2" ht="15">
      <c r="A937" s="182" t="s">
        <v>1181</v>
      </c>
      <c r="B937" s="182" t="s">
        <v>253</v>
      </c>
    </row>
    <row r="938" spans="1:2" ht="15">
      <c r="A938" s="182" t="s">
        <v>1182</v>
      </c>
      <c r="B938" s="182" t="s">
        <v>245</v>
      </c>
    </row>
    <row r="939" spans="1:2" ht="15">
      <c r="A939" s="182" t="s">
        <v>1183</v>
      </c>
      <c r="B939" s="182" t="s">
        <v>245</v>
      </c>
    </row>
    <row r="940" spans="1:2" ht="15">
      <c r="A940" s="182" t="s">
        <v>1184</v>
      </c>
      <c r="B940" s="182" t="s">
        <v>268</v>
      </c>
    </row>
    <row r="941" spans="1:2" ht="15">
      <c r="A941" s="182" t="s">
        <v>1185</v>
      </c>
      <c r="B941" s="182" t="s">
        <v>245</v>
      </c>
    </row>
    <row r="942" spans="1:2" ht="15">
      <c r="A942" s="182" t="s">
        <v>1186</v>
      </c>
      <c r="B942" s="182" t="s">
        <v>286</v>
      </c>
    </row>
    <row r="943" spans="1:2" ht="15">
      <c r="A943" s="182" t="s">
        <v>1187</v>
      </c>
      <c r="B943" s="182" t="s">
        <v>245</v>
      </c>
    </row>
    <row r="944" spans="1:2" ht="15">
      <c r="A944" s="182" t="s">
        <v>1188</v>
      </c>
      <c r="B944" s="182" t="s">
        <v>288</v>
      </c>
    </row>
    <row r="945" spans="1:2" ht="15">
      <c r="A945" s="182" t="s">
        <v>1189</v>
      </c>
      <c r="B945" s="182" t="s">
        <v>286</v>
      </c>
    </row>
    <row r="946" spans="1:2" ht="15">
      <c r="A946" s="182" t="s">
        <v>1190</v>
      </c>
      <c r="B946" s="182" t="s">
        <v>245</v>
      </c>
    </row>
    <row r="947" spans="1:2" ht="15">
      <c r="A947" s="182" t="s">
        <v>1191</v>
      </c>
      <c r="B947" s="182" t="s">
        <v>245</v>
      </c>
    </row>
    <row r="948" spans="1:2" ht="15">
      <c r="A948" s="182" t="s">
        <v>1192</v>
      </c>
      <c r="B948" s="182" t="s">
        <v>245</v>
      </c>
    </row>
    <row r="949" spans="1:2" ht="15">
      <c r="A949" s="182" t="s">
        <v>1193</v>
      </c>
      <c r="B949" s="182" t="s">
        <v>245</v>
      </c>
    </row>
    <row r="950" spans="1:2" ht="15">
      <c r="A950" s="182" t="s">
        <v>1194</v>
      </c>
      <c r="B950" s="182" t="s">
        <v>245</v>
      </c>
    </row>
    <row r="951" spans="1:2" ht="15">
      <c r="A951" s="182" t="s">
        <v>1195</v>
      </c>
      <c r="B951" s="182" t="s">
        <v>245</v>
      </c>
    </row>
    <row r="952" spans="1:2" ht="15">
      <c r="A952" s="182" t="s">
        <v>1196</v>
      </c>
      <c r="B952" s="182" t="s">
        <v>257</v>
      </c>
    </row>
    <row r="953" spans="1:2" ht="15">
      <c r="A953" s="182" t="s">
        <v>1197</v>
      </c>
      <c r="B953" s="182" t="s">
        <v>260</v>
      </c>
    </row>
    <row r="954" spans="1:2" ht="15">
      <c r="A954" s="182" t="s">
        <v>1198</v>
      </c>
      <c r="B954" s="182" t="s">
        <v>260</v>
      </c>
    </row>
    <row r="955" spans="1:2" ht="15">
      <c r="A955" s="182" t="s">
        <v>1199</v>
      </c>
      <c r="B955" s="182" t="s">
        <v>278</v>
      </c>
    </row>
    <row r="956" spans="1:2" ht="15">
      <c r="A956" s="182" t="s">
        <v>1200</v>
      </c>
      <c r="B956" s="182" t="s">
        <v>245</v>
      </c>
    </row>
    <row r="957" spans="1:2" ht="15">
      <c r="A957" s="182" t="s">
        <v>1201</v>
      </c>
      <c r="B957" s="182" t="s">
        <v>245</v>
      </c>
    </row>
    <row r="958" spans="1:2" ht="15">
      <c r="A958" s="182" t="s">
        <v>1202</v>
      </c>
      <c r="B958" s="182" t="s">
        <v>287</v>
      </c>
    </row>
    <row r="959" spans="1:2" ht="15">
      <c r="A959" s="182" t="s">
        <v>1203</v>
      </c>
      <c r="B959" s="182" t="s">
        <v>253</v>
      </c>
    </row>
    <row r="960" spans="1:2" ht="15">
      <c r="A960" s="182" t="s">
        <v>1204</v>
      </c>
      <c r="B960" s="182" t="s">
        <v>245</v>
      </c>
    </row>
    <row r="961" spans="1:2" ht="15">
      <c r="A961" s="182" t="s">
        <v>1205</v>
      </c>
      <c r="B961" s="182" t="s">
        <v>255</v>
      </c>
    </row>
    <row r="962" spans="1:2" ht="15">
      <c r="A962" s="182" t="s">
        <v>1206</v>
      </c>
      <c r="B962" s="182" t="s">
        <v>255</v>
      </c>
    </row>
    <row r="963" spans="1:2" ht="15">
      <c r="A963" s="182" t="s">
        <v>1207</v>
      </c>
      <c r="B963" s="182" t="s">
        <v>255</v>
      </c>
    </row>
    <row r="964" spans="1:2" ht="15">
      <c r="A964" s="182" t="s">
        <v>1208</v>
      </c>
      <c r="B964" s="182" t="s">
        <v>255</v>
      </c>
    </row>
    <row r="965" spans="1:2" ht="15">
      <c r="A965" s="182" t="s">
        <v>1209</v>
      </c>
      <c r="B965" s="182" t="s">
        <v>255</v>
      </c>
    </row>
    <row r="966" spans="1:2" ht="15">
      <c r="A966" s="182" t="s">
        <v>1210</v>
      </c>
      <c r="B966" s="182" t="s">
        <v>255</v>
      </c>
    </row>
    <row r="967" spans="1:2" ht="15">
      <c r="A967" s="182" t="s">
        <v>1211</v>
      </c>
      <c r="B967" s="182" t="s">
        <v>255</v>
      </c>
    </row>
    <row r="968" spans="1:2" ht="15">
      <c r="A968" s="182" t="s">
        <v>1212</v>
      </c>
      <c r="B968" s="182" t="s">
        <v>266</v>
      </c>
    </row>
    <row r="969" spans="1:2" ht="15">
      <c r="A969" s="182" t="s">
        <v>1213</v>
      </c>
      <c r="B969" s="182" t="s">
        <v>266</v>
      </c>
    </row>
    <row r="970" spans="1:2" ht="15">
      <c r="A970" s="182" t="s">
        <v>1214</v>
      </c>
      <c r="B970" s="182" t="s">
        <v>266</v>
      </c>
    </row>
    <row r="971" spans="1:2" ht="15">
      <c r="A971" s="182" t="s">
        <v>1215</v>
      </c>
      <c r="B971" s="182" t="s">
        <v>266</v>
      </c>
    </row>
    <row r="972" spans="1:2" ht="15">
      <c r="A972" s="182" t="s">
        <v>1216</v>
      </c>
      <c r="B972" s="182" t="s">
        <v>266</v>
      </c>
    </row>
    <row r="973" spans="1:2" ht="15">
      <c r="A973" s="182" t="s">
        <v>1217</v>
      </c>
      <c r="B973" s="182" t="s">
        <v>266</v>
      </c>
    </row>
    <row r="974" spans="1:2" ht="15">
      <c r="A974" s="182" t="s">
        <v>1218</v>
      </c>
      <c r="B974" s="182" t="s">
        <v>255</v>
      </c>
    </row>
    <row r="975" spans="1:2" ht="15">
      <c r="A975" s="182" t="s">
        <v>1219</v>
      </c>
      <c r="B975" s="182" t="s">
        <v>260</v>
      </c>
    </row>
    <row r="976" spans="1:2" ht="15">
      <c r="A976" s="182" t="s">
        <v>1220</v>
      </c>
      <c r="B976" s="182" t="s">
        <v>260</v>
      </c>
    </row>
    <row r="977" spans="1:2" ht="15">
      <c r="A977" s="182" t="s">
        <v>1221</v>
      </c>
      <c r="B977" s="182" t="s">
        <v>260</v>
      </c>
    </row>
    <row r="978" spans="1:2" ht="15">
      <c r="A978" s="182" t="s">
        <v>1222</v>
      </c>
      <c r="B978" s="182" t="s">
        <v>260</v>
      </c>
    </row>
    <row r="979" spans="1:2" ht="15">
      <c r="A979" s="182" t="s">
        <v>1223</v>
      </c>
      <c r="B979" s="182" t="s">
        <v>260</v>
      </c>
    </row>
    <row r="980" spans="1:2" ht="15">
      <c r="A980" s="182" t="s">
        <v>1224</v>
      </c>
      <c r="B980" s="182" t="s">
        <v>245</v>
      </c>
    </row>
    <row r="981" spans="1:2" ht="15">
      <c r="A981" s="182" t="s">
        <v>1225</v>
      </c>
      <c r="B981" s="182" t="s">
        <v>245</v>
      </c>
    </row>
    <row r="982" spans="1:2" ht="15">
      <c r="A982" s="182" t="s">
        <v>1226</v>
      </c>
      <c r="B982" s="182" t="s">
        <v>245</v>
      </c>
    </row>
    <row r="983" spans="1:2" ht="15">
      <c r="A983" s="182" t="s">
        <v>1227</v>
      </c>
      <c r="B983" s="182" t="s">
        <v>257</v>
      </c>
    </row>
    <row r="984" spans="1:2" ht="15">
      <c r="A984" s="182" t="s">
        <v>1228</v>
      </c>
      <c r="B984" s="182" t="s">
        <v>255</v>
      </c>
    </row>
    <row r="985" spans="1:2" ht="15">
      <c r="A985" s="182" t="s">
        <v>1229</v>
      </c>
      <c r="B985" s="182" t="s">
        <v>245</v>
      </c>
    </row>
    <row r="986" spans="1:2" ht="15">
      <c r="A986" s="182" t="s">
        <v>1230</v>
      </c>
      <c r="B986" s="182" t="s">
        <v>286</v>
      </c>
    </row>
    <row r="987" spans="1:2" ht="15">
      <c r="A987" s="182" t="s">
        <v>1231</v>
      </c>
      <c r="B987" s="182" t="s">
        <v>255</v>
      </c>
    </row>
    <row r="988" spans="1:2" ht="15">
      <c r="A988" s="182" t="s">
        <v>1232</v>
      </c>
      <c r="B988" s="182" t="s">
        <v>255</v>
      </c>
    </row>
    <row r="989" spans="1:2" ht="15">
      <c r="A989" s="182" t="s">
        <v>1233</v>
      </c>
      <c r="B989" s="182" t="s">
        <v>255</v>
      </c>
    </row>
    <row r="990" spans="1:2" ht="15">
      <c r="A990" s="182" t="s">
        <v>1234</v>
      </c>
      <c r="B990" s="182" t="s">
        <v>255</v>
      </c>
    </row>
    <row r="991" spans="1:2" ht="15">
      <c r="A991" s="182" t="s">
        <v>1235</v>
      </c>
      <c r="B991" s="182" t="s">
        <v>255</v>
      </c>
    </row>
    <row r="992" spans="1:2" ht="15">
      <c r="A992" s="182" t="s">
        <v>1236</v>
      </c>
      <c r="B992" s="182" t="s">
        <v>255</v>
      </c>
    </row>
    <row r="993" spans="1:2" ht="15">
      <c r="A993" s="182" t="s">
        <v>1237</v>
      </c>
      <c r="B993" s="182" t="s">
        <v>255</v>
      </c>
    </row>
    <row r="994" spans="1:2" ht="15">
      <c r="A994" s="182" t="s">
        <v>1238</v>
      </c>
      <c r="B994" s="182" t="s">
        <v>274</v>
      </c>
    </row>
    <row r="995" spans="1:2" ht="15">
      <c r="A995" s="182" t="s">
        <v>1239</v>
      </c>
      <c r="B995" s="182" t="s">
        <v>283</v>
      </c>
    </row>
    <row r="996" spans="1:2" ht="15">
      <c r="A996" s="182" t="s">
        <v>1240</v>
      </c>
      <c r="B996" s="182" t="s">
        <v>283</v>
      </c>
    </row>
    <row r="997" spans="1:2" ht="15">
      <c r="A997" s="182" t="s">
        <v>1241</v>
      </c>
      <c r="B997" s="182" t="s">
        <v>283</v>
      </c>
    </row>
    <row r="998" spans="1:2" ht="15">
      <c r="A998" s="182" t="s">
        <v>1242</v>
      </c>
      <c r="B998" s="182" t="s">
        <v>283</v>
      </c>
    </row>
    <row r="999" spans="1:2" ht="15">
      <c r="A999" s="182" t="s">
        <v>1243</v>
      </c>
      <c r="B999" s="182" t="s">
        <v>283</v>
      </c>
    </row>
    <row r="1000" spans="1:2" ht="15">
      <c r="A1000" s="182" t="s">
        <v>1244</v>
      </c>
      <c r="B1000" s="182" t="s">
        <v>283</v>
      </c>
    </row>
    <row r="1001" spans="1:2" ht="15">
      <c r="A1001" s="182" t="s">
        <v>1245</v>
      </c>
      <c r="B1001" s="182" t="s">
        <v>283</v>
      </c>
    </row>
    <row r="1002" spans="1:2" ht="15">
      <c r="A1002" s="182" t="s">
        <v>1246</v>
      </c>
      <c r="B1002" s="182" t="s">
        <v>283</v>
      </c>
    </row>
    <row r="1003" spans="1:2" ht="15">
      <c r="A1003" s="182" t="s">
        <v>1247</v>
      </c>
      <c r="B1003" s="182" t="s">
        <v>283</v>
      </c>
    </row>
    <row r="1004" spans="1:2" ht="15">
      <c r="A1004" s="182" t="s">
        <v>1248</v>
      </c>
      <c r="B1004" s="182" t="s">
        <v>268</v>
      </c>
    </row>
    <row r="1005" spans="1:2" ht="15">
      <c r="A1005" s="182" t="s">
        <v>1249</v>
      </c>
      <c r="B1005" s="182" t="s">
        <v>268</v>
      </c>
    </row>
    <row r="1006" spans="1:2" ht="15">
      <c r="A1006" s="182" t="s">
        <v>1250</v>
      </c>
      <c r="B1006" s="182" t="s">
        <v>281</v>
      </c>
    </row>
    <row r="1007" spans="1:2" ht="15">
      <c r="A1007" s="182" t="s">
        <v>1251</v>
      </c>
      <c r="B1007" s="182" t="s">
        <v>257</v>
      </c>
    </row>
    <row r="1008" spans="1:2" ht="15">
      <c r="A1008" s="182" t="s">
        <v>1252</v>
      </c>
      <c r="B1008" s="182" t="s">
        <v>257</v>
      </c>
    </row>
    <row r="1009" spans="1:2" ht="15">
      <c r="A1009" s="182" t="s">
        <v>1253</v>
      </c>
      <c r="B1009" s="182" t="s">
        <v>257</v>
      </c>
    </row>
    <row r="1010" spans="1:2" ht="15">
      <c r="A1010" s="182" t="s">
        <v>1254</v>
      </c>
      <c r="B1010" s="182" t="s">
        <v>257</v>
      </c>
    </row>
    <row r="1011" spans="1:2" ht="15">
      <c r="A1011" s="182" t="s">
        <v>1255</v>
      </c>
      <c r="B1011" s="182" t="s">
        <v>255</v>
      </c>
    </row>
    <row r="1012" spans="1:2" ht="15">
      <c r="A1012" s="182" t="s">
        <v>1256</v>
      </c>
      <c r="B1012" s="182" t="s">
        <v>255</v>
      </c>
    </row>
    <row r="1013" spans="1:2" ht="15">
      <c r="A1013" s="182" t="s">
        <v>1257</v>
      </c>
      <c r="B1013" s="182" t="s">
        <v>255</v>
      </c>
    </row>
    <row r="1014" spans="1:2" ht="15">
      <c r="A1014" s="182" t="s">
        <v>1258</v>
      </c>
      <c r="B1014" s="182" t="s">
        <v>255</v>
      </c>
    </row>
    <row r="1015" spans="1:2" ht="15">
      <c r="A1015" s="182" t="s">
        <v>1259</v>
      </c>
      <c r="B1015" s="182" t="s">
        <v>255</v>
      </c>
    </row>
    <row r="1016" spans="1:2" ht="15">
      <c r="A1016" s="182" t="s">
        <v>1260</v>
      </c>
      <c r="B1016" s="182" t="s">
        <v>255</v>
      </c>
    </row>
    <row r="1017" spans="1:2" ht="15">
      <c r="A1017" s="182" t="s">
        <v>1261</v>
      </c>
      <c r="B1017" s="182" t="s">
        <v>255</v>
      </c>
    </row>
    <row r="1018" spans="1:2" ht="15">
      <c r="A1018" s="182" t="s">
        <v>1262</v>
      </c>
      <c r="B1018" s="182" t="s">
        <v>255</v>
      </c>
    </row>
    <row r="1019" spans="1:2" ht="15">
      <c r="A1019" s="182" t="s">
        <v>1263</v>
      </c>
      <c r="B1019" s="182" t="s">
        <v>274</v>
      </c>
    </row>
    <row r="1020" spans="1:2" ht="15">
      <c r="A1020" s="182" t="s">
        <v>1264</v>
      </c>
      <c r="B1020" s="182" t="s">
        <v>274</v>
      </c>
    </row>
    <row r="1021" spans="1:2" ht="15">
      <c r="A1021" s="182" t="s">
        <v>1265</v>
      </c>
      <c r="B1021" s="182" t="s">
        <v>274</v>
      </c>
    </row>
    <row r="1022" spans="1:2" ht="15">
      <c r="A1022" s="182" t="s">
        <v>1266</v>
      </c>
      <c r="B1022" s="182" t="s">
        <v>274</v>
      </c>
    </row>
    <row r="1023" spans="1:2" ht="15">
      <c r="A1023" s="182" t="s">
        <v>1267</v>
      </c>
      <c r="B1023" s="182" t="s">
        <v>274</v>
      </c>
    </row>
    <row r="1024" spans="1:2" ht="15">
      <c r="A1024" s="182" t="s">
        <v>1268</v>
      </c>
      <c r="B1024" s="182" t="s">
        <v>274</v>
      </c>
    </row>
    <row r="1025" spans="1:2" ht="15">
      <c r="A1025" s="182" t="s">
        <v>1269</v>
      </c>
      <c r="B1025" s="182" t="s">
        <v>274</v>
      </c>
    </row>
    <row r="1026" spans="1:2" ht="15">
      <c r="A1026" s="182" t="s">
        <v>1270</v>
      </c>
      <c r="B1026" s="182" t="s">
        <v>274</v>
      </c>
    </row>
    <row r="1027" spans="1:2" ht="15">
      <c r="A1027" s="182" t="s">
        <v>1271</v>
      </c>
      <c r="B1027" s="182" t="s">
        <v>274</v>
      </c>
    </row>
    <row r="1028" spans="1:2" ht="15">
      <c r="A1028" s="182" t="s">
        <v>1272</v>
      </c>
      <c r="B1028" s="182" t="s">
        <v>274</v>
      </c>
    </row>
    <row r="1029" spans="1:2" ht="15">
      <c r="A1029" s="182" t="s">
        <v>1273</v>
      </c>
      <c r="B1029" s="182" t="s">
        <v>274</v>
      </c>
    </row>
    <row r="1030" spans="1:2" ht="15">
      <c r="A1030" s="182" t="s">
        <v>1274</v>
      </c>
      <c r="B1030" s="182" t="s">
        <v>274</v>
      </c>
    </row>
    <row r="1031" spans="1:2" ht="15">
      <c r="A1031" s="182" t="s">
        <v>1275</v>
      </c>
      <c r="B1031" s="182" t="s">
        <v>274</v>
      </c>
    </row>
    <row r="1032" spans="1:2" ht="15">
      <c r="A1032" s="182" t="s">
        <v>1276</v>
      </c>
      <c r="B1032" s="182" t="s">
        <v>274</v>
      </c>
    </row>
    <row r="1033" spans="1:2" ht="15">
      <c r="A1033" s="182" t="s">
        <v>1277</v>
      </c>
      <c r="B1033" s="182" t="s">
        <v>274</v>
      </c>
    </row>
    <row r="1034" spans="1:2" ht="15">
      <c r="A1034" s="182" t="s">
        <v>1278</v>
      </c>
      <c r="B1034" s="182" t="s">
        <v>274</v>
      </c>
    </row>
    <row r="1035" spans="1:2" ht="15">
      <c r="A1035" s="182" t="s">
        <v>1279</v>
      </c>
      <c r="B1035" s="182" t="s">
        <v>257</v>
      </c>
    </row>
    <row r="1036" spans="1:2" ht="15">
      <c r="A1036" s="182" t="s">
        <v>1280</v>
      </c>
      <c r="B1036" s="182" t="s">
        <v>257</v>
      </c>
    </row>
    <row r="1037" spans="1:2" ht="15">
      <c r="A1037" s="182" t="s">
        <v>1281</v>
      </c>
      <c r="B1037" s="182" t="s">
        <v>257</v>
      </c>
    </row>
    <row r="1038" spans="1:2" ht="15">
      <c r="A1038" s="182" t="s">
        <v>1282</v>
      </c>
      <c r="B1038" s="182" t="s">
        <v>274</v>
      </c>
    </row>
    <row r="1039" spans="1:2" ht="15">
      <c r="A1039" s="182" t="s">
        <v>1283</v>
      </c>
      <c r="B1039" s="182" t="s">
        <v>274</v>
      </c>
    </row>
    <row r="1040" spans="1:2" ht="15">
      <c r="A1040" s="182" t="s">
        <v>1284</v>
      </c>
      <c r="B1040" s="182" t="s">
        <v>274</v>
      </c>
    </row>
    <row r="1041" spans="1:2" ht="15">
      <c r="A1041" s="182" t="s">
        <v>1285</v>
      </c>
      <c r="B1041" s="182" t="s">
        <v>274</v>
      </c>
    </row>
    <row r="1042" spans="1:2" ht="15">
      <c r="A1042" s="182" t="s">
        <v>1286</v>
      </c>
      <c r="B1042" s="182" t="s">
        <v>274</v>
      </c>
    </row>
    <row r="1043" spans="1:2" ht="15">
      <c r="A1043" s="182" t="s">
        <v>1287</v>
      </c>
      <c r="B1043" s="182" t="s">
        <v>274</v>
      </c>
    </row>
    <row r="1044" spans="1:2" ht="15">
      <c r="A1044" s="182" t="s">
        <v>1288</v>
      </c>
      <c r="B1044" s="182" t="s">
        <v>274</v>
      </c>
    </row>
    <row r="1045" spans="1:2" ht="15">
      <c r="A1045" s="182" t="s">
        <v>1289</v>
      </c>
      <c r="B1045" s="182" t="s">
        <v>274</v>
      </c>
    </row>
    <row r="1046" spans="1:2" ht="15">
      <c r="A1046" s="182" t="s">
        <v>1290</v>
      </c>
      <c r="B1046" s="182" t="s">
        <v>274</v>
      </c>
    </row>
    <row r="1047" spans="1:2" ht="15">
      <c r="A1047" s="182" t="s">
        <v>1291</v>
      </c>
      <c r="B1047" s="182" t="s">
        <v>274</v>
      </c>
    </row>
    <row r="1048" spans="1:2" ht="15">
      <c r="A1048" s="182" t="s">
        <v>1292</v>
      </c>
      <c r="B1048" s="182" t="s">
        <v>274</v>
      </c>
    </row>
    <row r="1049" spans="1:2" ht="15">
      <c r="A1049" s="182" t="s">
        <v>1293</v>
      </c>
      <c r="B1049" s="182" t="s">
        <v>274</v>
      </c>
    </row>
    <row r="1050" spans="1:2" ht="15">
      <c r="A1050" s="182" t="s">
        <v>1294</v>
      </c>
      <c r="B1050" s="182" t="s">
        <v>274</v>
      </c>
    </row>
    <row r="1051" spans="1:2" ht="15">
      <c r="A1051" s="182" t="s">
        <v>1295</v>
      </c>
      <c r="B1051" s="182" t="s">
        <v>274</v>
      </c>
    </row>
    <row r="1052" spans="1:2" ht="15">
      <c r="A1052" s="182" t="s">
        <v>1296</v>
      </c>
      <c r="B1052" s="182" t="s">
        <v>274</v>
      </c>
    </row>
    <row r="1053" spans="1:2" ht="15">
      <c r="A1053" s="182" t="s">
        <v>1297</v>
      </c>
      <c r="B1053" s="182" t="s">
        <v>274</v>
      </c>
    </row>
    <row r="1054" spans="1:2" ht="15">
      <c r="A1054" s="182" t="s">
        <v>1298</v>
      </c>
      <c r="B1054" s="182" t="s">
        <v>274</v>
      </c>
    </row>
    <row r="1055" spans="1:2" ht="15">
      <c r="A1055" s="182" t="s">
        <v>1299</v>
      </c>
      <c r="B1055" s="182" t="s">
        <v>274</v>
      </c>
    </row>
    <row r="1056" spans="1:2" ht="15">
      <c r="A1056" s="182" t="s">
        <v>1300</v>
      </c>
      <c r="B1056" s="182" t="s">
        <v>274</v>
      </c>
    </row>
    <row r="1057" spans="1:2" ht="15">
      <c r="A1057" s="182" t="s">
        <v>1301</v>
      </c>
      <c r="B1057" s="182" t="s">
        <v>274</v>
      </c>
    </row>
    <row r="1058" spans="1:2" ht="15">
      <c r="A1058" s="182" t="s">
        <v>1302</v>
      </c>
      <c r="B1058" s="182" t="s">
        <v>274</v>
      </c>
    </row>
    <row r="1059" spans="1:2" ht="15">
      <c r="A1059" s="182" t="s">
        <v>1303</v>
      </c>
      <c r="B1059" s="182" t="s">
        <v>274</v>
      </c>
    </row>
    <row r="1060" spans="1:2" ht="15">
      <c r="A1060" s="182" t="s">
        <v>1304</v>
      </c>
      <c r="B1060" s="182" t="s">
        <v>274</v>
      </c>
    </row>
    <row r="1061" spans="1:2" ht="15">
      <c r="A1061" s="182" t="s">
        <v>1305</v>
      </c>
      <c r="B1061" s="182" t="s">
        <v>274</v>
      </c>
    </row>
    <row r="1062" spans="1:2" ht="15">
      <c r="A1062" s="182" t="s">
        <v>1306</v>
      </c>
      <c r="B1062" s="182" t="s">
        <v>274</v>
      </c>
    </row>
    <row r="1063" spans="1:2" ht="15">
      <c r="A1063" s="182" t="s">
        <v>1307</v>
      </c>
      <c r="B1063" s="182" t="s">
        <v>274</v>
      </c>
    </row>
    <row r="1064" spans="1:2" ht="15">
      <c r="A1064" s="182" t="s">
        <v>1308</v>
      </c>
      <c r="B1064" s="182" t="s">
        <v>274</v>
      </c>
    </row>
    <row r="1065" spans="1:2" ht="15">
      <c r="A1065" s="182" t="s">
        <v>1309</v>
      </c>
      <c r="B1065" s="182" t="s">
        <v>274</v>
      </c>
    </row>
    <row r="1066" spans="1:2" ht="15">
      <c r="A1066" s="182" t="s">
        <v>1310</v>
      </c>
      <c r="B1066" s="182" t="s">
        <v>274</v>
      </c>
    </row>
    <row r="1067" spans="1:2" ht="15">
      <c r="A1067" s="182" t="s">
        <v>1311</v>
      </c>
      <c r="B1067" s="182" t="s">
        <v>274</v>
      </c>
    </row>
    <row r="1068" spans="1:2" ht="15">
      <c r="A1068" s="182" t="s">
        <v>1312</v>
      </c>
      <c r="B1068" s="182" t="s">
        <v>274</v>
      </c>
    </row>
    <row r="1069" spans="1:2" ht="15">
      <c r="A1069" s="182" t="s">
        <v>1313</v>
      </c>
      <c r="B1069" s="182" t="s">
        <v>247</v>
      </c>
    </row>
    <row r="1070" spans="1:2" ht="15">
      <c r="A1070" s="182" t="s">
        <v>1314</v>
      </c>
      <c r="B1070" s="182" t="s">
        <v>245</v>
      </c>
    </row>
    <row r="1071" spans="1:2" ht="15">
      <c r="A1071" s="182" t="s">
        <v>1315</v>
      </c>
      <c r="B1071" s="182" t="s">
        <v>257</v>
      </c>
    </row>
    <row r="1072" spans="1:2" ht="15">
      <c r="A1072" s="182" t="s">
        <v>1316</v>
      </c>
      <c r="B1072" s="182" t="s">
        <v>257</v>
      </c>
    </row>
    <row r="1073" spans="1:2" ht="15">
      <c r="A1073" s="182" t="s">
        <v>1317</v>
      </c>
      <c r="B1073" s="182" t="s">
        <v>277</v>
      </c>
    </row>
    <row r="1074" spans="1:2" ht="15">
      <c r="A1074" s="182" t="s">
        <v>1318</v>
      </c>
      <c r="B1074" s="182" t="s">
        <v>282</v>
      </c>
    </row>
    <row r="1075" spans="1:2" ht="15">
      <c r="A1075" s="182" t="s">
        <v>1319</v>
      </c>
      <c r="B1075" s="182" t="s">
        <v>277</v>
      </c>
    </row>
    <row r="1076" spans="1:2" ht="15">
      <c r="A1076" s="182" t="s">
        <v>1320</v>
      </c>
      <c r="B1076" s="182" t="s">
        <v>282</v>
      </c>
    </row>
    <row r="1077" spans="1:2" ht="15">
      <c r="A1077" s="182" t="s">
        <v>1321</v>
      </c>
      <c r="B1077" s="182" t="s">
        <v>277</v>
      </c>
    </row>
    <row r="1078" spans="1:2" ht="15">
      <c r="A1078" s="182" t="s">
        <v>1322</v>
      </c>
      <c r="B1078" s="182" t="s">
        <v>277</v>
      </c>
    </row>
    <row r="1079" spans="1:2" ht="15">
      <c r="A1079" s="182" t="s">
        <v>1323</v>
      </c>
      <c r="B1079" s="182" t="s">
        <v>282</v>
      </c>
    </row>
    <row r="1080" spans="1:2" ht="15">
      <c r="A1080" s="182" t="s">
        <v>1324</v>
      </c>
      <c r="B1080" s="182" t="s">
        <v>282</v>
      </c>
    </row>
    <row r="1081" spans="1:2" ht="15">
      <c r="A1081" s="182" t="s">
        <v>1325</v>
      </c>
      <c r="B1081" s="182" t="s">
        <v>282</v>
      </c>
    </row>
    <row r="1082" spans="1:2" ht="15">
      <c r="A1082" s="182" t="s">
        <v>1326</v>
      </c>
      <c r="B1082" s="182" t="s">
        <v>255</v>
      </c>
    </row>
    <row r="1083" spans="1:2" ht="15">
      <c r="A1083" s="182" t="s">
        <v>1327</v>
      </c>
      <c r="B1083" s="182" t="s">
        <v>282</v>
      </c>
    </row>
    <row r="1084" spans="1:2" ht="15">
      <c r="A1084" s="182" t="s">
        <v>1328</v>
      </c>
      <c r="B1084" s="182" t="s">
        <v>282</v>
      </c>
    </row>
    <row r="1085" spans="1:2" ht="15">
      <c r="A1085" s="182" t="s">
        <v>1329</v>
      </c>
      <c r="B1085" s="182" t="s">
        <v>282</v>
      </c>
    </row>
    <row r="1086" spans="1:2" ht="15">
      <c r="A1086" s="182" t="s">
        <v>1330</v>
      </c>
      <c r="B1086" s="182" t="s">
        <v>282</v>
      </c>
    </row>
    <row r="1087" spans="1:2" ht="15">
      <c r="A1087" s="182" t="s">
        <v>1331</v>
      </c>
      <c r="B1087" s="182" t="s">
        <v>282</v>
      </c>
    </row>
    <row r="1088" spans="1:2" ht="15">
      <c r="A1088" s="182" t="s">
        <v>1332</v>
      </c>
      <c r="B1088" s="182" t="s">
        <v>277</v>
      </c>
    </row>
    <row r="1089" spans="1:2" ht="15">
      <c r="A1089" s="182" t="s">
        <v>1333</v>
      </c>
      <c r="B1089" s="182" t="s">
        <v>257</v>
      </c>
    </row>
    <row r="1090" spans="1:2" ht="15">
      <c r="A1090" s="182" t="s">
        <v>1334</v>
      </c>
      <c r="B1090" s="182" t="s">
        <v>257</v>
      </c>
    </row>
    <row r="1091" spans="1:2" ht="15">
      <c r="A1091" s="182" t="s">
        <v>1335</v>
      </c>
      <c r="B1091" s="182" t="s">
        <v>257</v>
      </c>
    </row>
    <row r="1092" spans="1:2" ht="15">
      <c r="A1092" s="182" t="s">
        <v>1336</v>
      </c>
      <c r="B1092" s="182" t="s">
        <v>257</v>
      </c>
    </row>
    <row r="1093" spans="1:2" ht="15">
      <c r="A1093" s="182" t="s">
        <v>1337</v>
      </c>
      <c r="B1093" s="182" t="s">
        <v>257</v>
      </c>
    </row>
    <row r="1094" spans="1:2" ht="15">
      <c r="A1094" s="182" t="s">
        <v>1338</v>
      </c>
      <c r="B1094" s="182" t="s">
        <v>277</v>
      </c>
    </row>
    <row r="1095" spans="1:2" ht="15">
      <c r="A1095" s="182" t="s">
        <v>1339</v>
      </c>
      <c r="B1095" s="182" t="s">
        <v>277</v>
      </c>
    </row>
    <row r="1096" spans="1:2" ht="15">
      <c r="A1096" s="182" t="s">
        <v>1340</v>
      </c>
      <c r="B1096" s="182" t="s">
        <v>277</v>
      </c>
    </row>
    <row r="1097" spans="1:2" ht="15">
      <c r="A1097" s="182" t="s">
        <v>1341</v>
      </c>
      <c r="B1097" s="182" t="s">
        <v>277</v>
      </c>
    </row>
    <row r="1098" spans="1:2" ht="15">
      <c r="A1098" s="182" t="s">
        <v>1342</v>
      </c>
      <c r="B1098" s="182" t="s">
        <v>255</v>
      </c>
    </row>
    <row r="1099" spans="1:2" ht="15">
      <c r="A1099" s="182" t="s">
        <v>1343</v>
      </c>
      <c r="B1099" s="182" t="s">
        <v>284</v>
      </c>
    </row>
    <row r="1100" spans="1:2" ht="15">
      <c r="A1100" s="182" t="s">
        <v>1344</v>
      </c>
      <c r="B1100" s="182" t="s">
        <v>284</v>
      </c>
    </row>
    <row r="1101" spans="1:2" ht="15">
      <c r="A1101" s="182" t="s">
        <v>1345</v>
      </c>
      <c r="B1101" s="182" t="s">
        <v>284</v>
      </c>
    </row>
    <row r="1102" spans="1:2" ht="15">
      <c r="A1102" s="182" t="s">
        <v>1346</v>
      </c>
      <c r="B1102" s="182" t="s">
        <v>284</v>
      </c>
    </row>
    <row r="1103" spans="1:2" ht="15">
      <c r="A1103" s="182" t="s">
        <v>1347</v>
      </c>
      <c r="B1103" s="182" t="s">
        <v>284</v>
      </c>
    </row>
    <row r="1104" spans="1:2" ht="15">
      <c r="A1104" s="182" t="s">
        <v>1348</v>
      </c>
      <c r="B1104" s="182" t="s">
        <v>284</v>
      </c>
    </row>
    <row r="1105" spans="1:2" ht="15">
      <c r="A1105" s="182" t="s">
        <v>1349</v>
      </c>
      <c r="B1105" s="182" t="s">
        <v>284</v>
      </c>
    </row>
    <row r="1106" spans="1:2" ht="15">
      <c r="A1106" s="182" t="s">
        <v>1350</v>
      </c>
      <c r="B1106" s="182" t="s">
        <v>284</v>
      </c>
    </row>
    <row r="1107" spans="1:2" ht="15">
      <c r="A1107" s="182" t="s">
        <v>1351</v>
      </c>
      <c r="B1107" s="182" t="s">
        <v>284</v>
      </c>
    </row>
    <row r="1108" spans="1:2" ht="15">
      <c r="A1108" s="182" t="s">
        <v>1352</v>
      </c>
      <c r="B1108" s="182" t="s">
        <v>284</v>
      </c>
    </row>
    <row r="1109" spans="1:2" ht="15">
      <c r="A1109" s="182" t="s">
        <v>1353</v>
      </c>
      <c r="B1109" s="182" t="s">
        <v>284</v>
      </c>
    </row>
    <row r="1110" spans="1:2" ht="15">
      <c r="A1110" s="182" t="s">
        <v>1354</v>
      </c>
      <c r="B1110" s="182" t="s">
        <v>284</v>
      </c>
    </row>
    <row r="1111" spans="1:2" ht="15">
      <c r="A1111" s="182" t="s">
        <v>1355</v>
      </c>
      <c r="B1111" s="182" t="s">
        <v>284</v>
      </c>
    </row>
    <row r="1112" spans="1:2" ht="15">
      <c r="A1112" s="182" t="s">
        <v>1356</v>
      </c>
      <c r="B1112" s="182" t="s">
        <v>284</v>
      </c>
    </row>
    <row r="1113" spans="1:2" ht="15">
      <c r="A1113" s="182" t="s">
        <v>1357</v>
      </c>
      <c r="B1113" s="182" t="s">
        <v>284</v>
      </c>
    </row>
    <row r="1114" spans="1:2" ht="15">
      <c r="A1114" s="182" t="s">
        <v>1358</v>
      </c>
      <c r="B1114" s="182" t="s">
        <v>284</v>
      </c>
    </row>
    <row r="1115" spans="1:2" ht="15">
      <c r="A1115" s="182" t="s">
        <v>1359</v>
      </c>
      <c r="B1115" s="182" t="s">
        <v>284</v>
      </c>
    </row>
    <row r="1116" spans="1:2" ht="15">
      <c r="A1116" s="182" t="s">
        <v>1360</v>
      </c>
      <c r="B1116" s="182" t="s">
        <v>284</v>
      </c>
    </row>
    <row r="1117" spans="1:2" ht="15">
      <c r="A1117" s="182" t="s">
        <v>1361</v>
      </c>
      <c r="B1117" s="182" t="s">
        <v>284</v>
      </c>
    </row>
    <row r="1118" spans="1:2" ht="15">
      <c r="A1118" s="182" t="s">
        <v>1362</v>
      </c>
      <c r="B1118" s="182" t="s">
        <v>284</v>
      </c>
    </row>
    <row r="1119" spans="1:2" ht="15">
      <c r="A1119" s="182" t="s">
        <v>1363</v>
      </c>
      <c r="B1119" s="182" t="s">
        <v>284</v>
      </c>
    </row>
    <row r="1120" spans="1:2" ht="15">
      <c r="A1120" s="182" t="s">
        <v>1364</v>
      </c>
      <c r="B1120" s="182" t="s">
        <v>284</v>
      </c>
    </row>
    <row r="1121" spans="1:2" ht="15">
      <c r="A1121" s="182" t="s">
        <v>1365</v>
      </c>
      <c r="B1121" s="182" t="s">
        <v>284</v>
      </c>
    </row>
    <row r="1122" spans="1:2" ht="15">
      <c r="A1122" s="182" t="s">
        <v>1366</v>
      </c>
      <c r="B1122" s="182" t="s">
        <v>284</v>
      </c>
    </row>
    <row r="1123" spans="1:2" ht="15">
      <c r="A1123" s="182" t="s">
        <v>1367</v>
      </c>
      <c r="B1123" s="182" t="s">
        <v>284</v>
      </c>
    </row>
    <row r="1124" spans="1:2" ht="15">
      <c r="A1124" s="182" t="s">
        <v>1368</v>
      </c>
      <c r="B1124" s="182" t="s">
        <v>284</v>
      </c>
    </row>
    <row r="1125" spans="1:2" ht="15">
      <c r="A1125" s="182" t="s">
        <v>1369</v>
      </c>
      <c r="B1125" s="182" t="s">
        <v>284</v>
      </c>
    </row>
    <row r="1126" spans="1:2" ht="15">
      <c r="A1126" s="182" t="s">
        <v>1370</v>
      </c>
      <c r="B1126" s="182" t="s">
        <v>284</v>
      </c>
    </row>
    <row r="1127" spans="1:2" ht="15">
      <c r="A1127" s="182" t="s">
        <v>1371</v>
      </c>
      <c r="B1127" s="182" t="s">
        <v>284</v>
      </c>
    </row>
    <row r="1128" spans="1:2" ht="15">
      <c r="A1128" s="182" t="s">
        <v>1372</v>
      </c>
      <c r="B1128" s="182" t="s">
        <v>284</v>
      </c>
    </row>
    <row r="1129" spans="1:2" ht="15">
      <c r="A1129" s="182" t="s">
        <v>1373</v>
      </c>
      <c r="B1129" s="182" t="s">
        <v>284</v>
      </c>
    </row>
    <row r="1130" spans="1:2" ht="15">
      <c r="A1130" s="182" t="s">
        <v>1374</v>
      </c>
      <c r="B1130" s="182" t="s">
        <v>284</v>
      </c>
    </row>
    <row r="1131" spans="1:2" ht="15">
      <c r="A1131" s="182" t="s">
        <v>1375</v>
      </c>
      <c r="B1131" s="182" t="s">
        <v>284</v>
      </c>
    </row>
    <row r="1132" spans="1:2" ht="15">
      <c r="A1132" s="182" t="s">
        <v>1376</v>
      </c>
      <c r="B1132" s="182" t="s">
        <v>284</v>
      </c>
    </row>
    <row r="1133" spans="1:2" ht="15">
      <c r="A1133" s="182" t="s">
        <v>1377</v>
      </c>
      <c r="B1133" s="182" t="s">
        <v>284</v>
      </c>
    </row>
    <row r="1134" spans="1:2" ht="15">
      <c r="A1134" s="182" t="s">
        <v>1378</v>
      </c>
      <c r="B1134" s="182" t="s">
        <v>284</v>
      </c>
    </row>
    <row r="1135" spans="1:2" ht="15">
      <c r="A1135" s="182" t="s">
        <v>1379</v>
      </c>
      <c r="B1135" s="182" t="s">
        <v>284</v>
      </c>
    </row>
    <row r="1136" spans="1:2" ht="15">
      <c r="A1136" s="182" t="s">
        <v>1380</v>
      </c>
      <c r="B1136" s="182" t="s">
        <v>284</v>
      </c>
    </row>
    <row r="1137" spans="1:2" ht="15">
      <c r="A1137" s="182" t="s">
        <v>1381</v>
      </c>
      <c r="B1137" s="182" t="s">
        <v>284</v>
      </c>
    </row>
    <row r="1138" spans="1:2" ht="15">
      <c r="A1138" s="182" t="s">
        <v>1382</v>
      </c>
      <c r="B1138" s="182" t="s">
        <v>287</v>
      </c>
    </row>
    <row r="1139" spans="1:2" ht="15">
      <c r="A1139" s="182" t="s">
        <v>1383</v>
      </c>
      <c r="B1139" s="182" t="s">
        <v>283</v>
      </c>
    </row>
    <row r="1140" spans="1:2" ht="15">
      <c r="A1140" s="182" t="s">
        <v>1384</v>
      </c>
      <c r="B1140" s="182" t="s">
        <v>283</v>
      </c>
    </row>
    <row r="1141" spans="1:2" ht="15">
      <c r="A1141" s="182" t="s">
        <v>1385</v>
      </c>
      <c r="B1141" s="182" t="s">
        <v>287</v>
      </c>
    </row>
    <row r="1142" spans="1:2" ht="15">
      <c r="A1142" s="182" t="s">
        <v>1386</v>
      </c>
      <c r="B1142" s="182" t="s">
        <v>283</v>
      </c>
    </row>
    <row r="1143" spans="1:2" ht="15">
      <c r="A1143" s="182" t="s">
        <v>1387</v>
      </c>
      <c r="B1143" s="182" t="s">
        <v>283</v>
      </c>
    </row>
    <row r="1144" spans="1:2" ht="15">
      <c r="A1144" s="182" t="s">
        <v>1388</v>
      </c>
      <c r="B1144" s="182" t="s">
        <v>283</v>
      </c>
    </row>
    <row r="1145" spans="1:2" ht="15">
      <c r="A1145" s="182" t="s">
        <v>1389</v>
      </c>
      <c r="B1145" s="182" t="s">
        <v>245</v>
      </c>
    </row>
    <row r="1146" spans="1:2" ht="15">
      <c r="A1146" s="182" t="s">
        <v>1390</v>
      </c>
      <c r="B1146" s="182" t="s">
        <v>257</v>
      </c>
    </row>
    <row r="1147" spans="1:2" ht="15">
      <c r="A1147" s="182" t="s">
        <v>1391</v>
      </c>
      <c r="B1147" s="182" t="s">
        <v>245</v>
      </c>
    </row>
    <row r="1148" spans="1:2" ht="15">
      <c r="A1148" s="182" t="s">
        <v>1392</v>
      </c>
      <c r="B1148" s="182" t="s">
        <v>286</v>
      </c>
    </row>
    <row r="1149" spans="1:2" ht="15">
      <c r="A1149" s="182" t="s">
        <v>1393</v>
      </c>
      <c r="B1149" s="182" t="s">
        <v>257</v>
      </c>
    </row>
    <row r="1150" spans="1:2" ht="15">
      <c r="A1150" s="182" t="s">
        <v>1394</v>
      </c>
      <c r="B1150" s="182" t="s">
        <v>266</v>
      </c>
    </row>
    <row r="1151" spans="1:2" ht="15">
      <c r="A1151" s="182" t="s">
        <v>1395</v>
      </c>
      <c r="B1151" s="182" t="s">
        <v>278</v>
      </c>
    </row>
    <row r="1152" spans="1:2" ht="15">
      <c r="A1152" s="182" t="s">
        <v>1396</v>
      </c>
      <c r="B1152" s="182" t="s">
        <v>257</v>
      </c>
    </row>
    <row r="1153" spans="1:2" ht="15">
      <c r="A1153" s="182" t="s">
        <v>1397</v>
      </c>
      <c r="B1153" s="182" t="s">
        <v>255</v>
      </c>
    </row>
    <row r="1154" spans="1:2" ht="15">
      <c r="A1154" s="182" t="s">
        <v>1398</v>
      </c>
      <c r="B1154" s="182" t="s">
        <v>280</v>
      </c>
    </row>
    <row r="1155" spans="1:2" ht="15">
      <c r="A1155" s="182" t="s">
        <v>1399</v>
      </c>
      <c r="B1155" s="182" t="s">
        <v>255</v>
      </c>
    </row>
    <row r="1156" spans="1:2" ht="15">
      <c r="A1156" s="182" t="s">
        <v>1400</v>
      </c>
      <c r="B1156" s="182" t="s">
        <v>255</v>
      </c>
    </row>
    <row r="1157" spans="1:2" ht="15">
      <c r="A1157" s="182" t="s">
        <v>1401</v>
      </c>
      <c r="B1157" s="182" t="s">
        <v>255</v>
      </c>
    </row>
    <row r="1158" spans="1:2" ht="15">
      <c r="A1158" s="182" t="s">
        <v>1402</v>
      </c>
      <c r="B1158" s="182" t="s">
        <v>278</v>
      </c>
    </row>
    <row r="1159" spans="1:2" ht="15">
      <c r="A1159" s="182" t="s">
        <v>1403</v>
      </c>
      <c r="B1159" s="182" t="s">
        <v>255</v>
      </c>
    </row>
    <row r="1160" spans="1:2" ht="15">
      <c r="A1160" s="182" t="s">
        <v>1404</v>
      </c>
      <c r="B1160" s="182" t="s">
        <v>255</v>
      </c>
    </row>
    <row r="1161" spans="1:2" ht="15">
      <c r="A1161" s="182" t="s">
        <v>1405</v>
      </c>
      <c r="B1161" s="182" t="s">
        <v>255</v>
      </c>
    </row>
    <row r="1162" spans="1:2" ht="15">
      <c r="A1162" s="182" t="s">
        <v>1406</v>
      </c>
      <c r="B1162" s="182" t="s">
        <v>255</v>
      </c>
    </row>
    <row r="1163" spans="1:2" ht="15">
      <c r="A1163" s="182" t="s">
        <v>1407</v>
      </c>
      <c r="B1163" s="182" t="s">
        <v>255</v>
      </c>
    </row>
    <row r="1164" spans="1:2" ht="15">
      <c r="A1164" s="182" t="s">
        <v>1408</v>
      </c>
      <c r="B1164" s="182" t="s">
        <v>255</v>
      </c>
    </row>
    <row r="1165" spans="1:2" ht="15">
      <c r="A1165" s="182" t="s">
        <v>1409</v>
      </c>
      <c r="B1165" s="182" t="s">
        <v>255</v>
      </c>
    </row>
    <row r="1166" spans="1:2" ht="15">
      <c r="A1166" s="182" t="s">
        <v>1410</v>
      </c>
      <c r="B1166" s="182" t="s">
        <v>255</v>
      </c>
    </row>
    <row r="1167" spans="1:2" ht="15">
      <c r="A1167" s="182" t="s">
        <v>1411</v>
      </c>
      <c r="B1167" s="182" t="s">
        <v>255</v>
      </c>
    </row>
    <row r="1168" spans="1:2" ht="15">
      <c r="A1168" s="182" t="s">
        <v>1412</v>
      </c>
      <c r="B1168" s="182" t="s">
        <v>278</v>
      </c>
    </row>
    <row r="1169" spans="1:2" ht="15">
      <c r="A1169" s="182" t="s">
        <v>1413</v>
      </c>
      <c r="B1169" s="182" t="s">
        <v>255</v>
      </c>
    </row>
    <row r="1170" spans="1:2" ht="15">
      <c r="A1170" s="182" t="s">
        <v>1414</v>
      </c>
      <c r="B1170" s="182" t="s">
        <v>278</v>
      </c>
    </row>
    <row r="1171" spans="1:2" ht="15">
      <c r="A1171" s="182" t="s">
        <v>1415</v>
      </c>
      <c r="B1171" s="182" t="s">
        <v>278</v>
      </c>
    </row>
    <row r="1172" spans="1:2" ht="15">
      <c r="A1172" s="182" t="s">
        <v>1416</v>
      </c>
      <c r="B1172" s="182" t="s">
        <v>255</v>
      </c>
    </row>
    <row r="1173" spans="1:2" ht="15">
      <c r="A1173" s="182" t="s">
        <v>1417</v>
      </c>
      <c r="B1173" s="182" t="s">
        <v>255</v>
      </c>
    </row>
    <row r="1174" spans="1:2" ht="15">
      <c r="A1174" s="182" t="s">
        <v>1418</v>
      </c>
      <c r="B1174" s="182" t="s">
        <v>255</v>
      </c>
    </row>
    <row r="1175" spans="1:2" ht="15">
      <c r="A1175" s="182" t="s">
        <v>1419</v>
      </c>
      <c r="B1175" s="182" t="s">
        <v>255</v>
      </c>
    </row>
    <row r="1176" spans="1:2" ht="15">
      <c r="A1176" s="182" t="s">
        <v>1420</v>
      </c>
      <c r="B1176" s="182" t="s">
        <v>255</v>
      </c>
    </row>
    <row r="1177" spans="1:2" ht="15">
      <c r="A1177" s="182" t="s">
        <v>1421</v>
      </c>
      <c r="B1177" s="182" t="s">
        <v>255</v>
      </c>
    </row>
    <row r="1178" spans="1:2" ht="15">
      <c r="A1178" s="182" t="s">
        <v>1422</v>
      </c>
      <c r="B1178" s="182" t="s">
        <v>278</v>
      </c>
    </row>
    <row r="1179" spans="1:2" ht="15">
      <c r="A1179" s="182" t="s">
        <v>1423</v>
      </c>
      <c r="B1179" s="182" t="s">
        <v>255</v>
      </c>
    </row>
    <row r="1180" spans="1:2" ht="15">
      <c r="A1180" s="182" t="s">
        <v>1424</v>
      </c>
      <c r="B1180" s="182" t="s">
        <v>255</v>
      </c>
    </row>
    <row r="1181" spans="1:2" ht="15">
      <c r="A1181" s="182" t="s">
        <v>1425</v>
      </c>
      <c r="B1181" s="182" t="s">
        <v>255</v>
      </c>
    </row>
    <row r="1182" spans="1:2" ht="15">
      <c r="A1182" s="182" t="s">
        <v>1426</v>
      </c>
      <c r="B1182" s="182" t="s">
        <v>257</v>
      </c>
    </row>
    <row r="1183" spans="1:2" ht="15">
      <c r="A1183" s="182" t="s">
        <v>1427</v>
      </c>
      <c r="B1183" s="182" t="s">
        <v>255</v>
      </c>
    </row>
    <row r="1184" spans="1:2" ht="15">
      <c r="A1184" s="182" t="s">
        <v>1428</v>
      </c>
      <c r="B1184" s="182" t="s">
        <v>255</v>
      </c>
    </row>
    <row r="1185" spans="1:2" ht="15">
      <c r="A1185" s="182" t="s">
        <v>1429</v>
      </c>
      <c r="B1185" s="182" t="s">
        <v>255</v>
      </c>
    </row>
    <row r="1186" spans="1:2" ht="15">
      <c r="A1186" s="182" t="s">
        <v>1430</v>
      </c>
      <c r="B1186" s="182" t="s">
        <v>255</v>
      </c>
    </row>
    <row r="1187" spans="1:2" ht="15">
      <c r="A1187" s="182" t="s">
        <v>1431</v>
      </c>
      <c r="B1187" s="182" t="s">
        <v>255</v>
      </c>
    </row>
    <row r="1188" spans="1:2" ht="15">
      <c r="A1188" s="182" t="s">
        <v>1432</v>
      </c>
      <c r="B1188" s="182" t="s">
        <v>255</v>
      </c>
    </row>
    <row r="1189" spans="1:2" ht="15">
      <c r="A1189" s="182" t="s">
        <v>1433</v>
      </c>
      <c r="B1189" s="182" t="s">
        <v>255</v>
      </c>
    </row>
    <row r="1190" spans="1:2" ht="15">
      <c r="A1190" s="182" t="s">
        <v>1434</v>
      </c>
      <c r="B1190" s="182" t="s">
        <v>255</v>
      </c>
    </row>
    <row r="1191" spans="1:2" ht="15">
      <c r="A1191" s="182" t="s">
        <v>1435</v>
      </c>
      <c r="B1191" s="182" t="s">
        <v>255</v>
      </c>
    </row>
    <row r="1192" spans="1:2" ht="15">
      <c r="A1192" s="182" t="s">
        <v>1436</v>
      </c>
      <c r="B1192" s="182" t="s">
        <v>255</v>
      </c>
    </row>
    <row r="1193" spans="1:2" ht="15">
      <c r="A1193" s="182" t="s">
        <v>1437</v>
      </c>
      <c r="B1193" s="182" t="s">
        <v>255</v>
      </c>
    </row>
    <row r="1194" spans="1:2" ht="15">
      <c r="A1194" s="182" t="s">
        <v>1438</v>
      </c>
      <c r="B1194" s="182" t="s">
        <v>255</v>
      </c>
    </row>
    <row r="1195" spans="1:2" ht="15">
      <c r="A1195" s="182" t="s">
        <v>1439</v>
      </c>
      <c r="B1195" s="182" t="s">
        <v>255</v>
      </c>
    </row>
    <row r="1196" spans="1:2" ht="15">
      <c r="A1196" s="182" t="s">
        <v>1440</v>
      </c>
      <c r="B1196" s="182" t="s">
        <v>255</v>
      </c>
    </row>
    <row r="1197" spans="1:2" ht="15">
      <c r="A1197" s="182" t="s">
        <v>1441</v>
      </c>
      <c r="B1197" s="182" t="s">
        <v>255</v>
      </c>
    </row>
    <row r="1198" spans="1:2" ht="15">
      <c r="A1198" s="182" t="s">
        <v>1442</v>
      </c>
      <c r="B1198" s="182" t="s">
        <v>255</v>
      </c>
    </row>
    <row r="1199" spans="1:2" ht="15">
      <c r="A1199" s="182" t="s">
        <v>1443</v>
      </c>
      <c r="B1199" s="182" t="s">
        <v>255</v>
      </c>
    </row>
    <row r="1200" spans="1:2" ht="15">
      <c r="A1200" s="182" t="s">
        <v>1444</v>
      </c>
      <c r="B1200" s="182" t="s">
        <v>255</v>
      </c>
    </row>
    <row r="1201" spans="1:2" ht="15">
      <c r="A1201" s="182" t="s">
        <v>1445</v>
      </c>
      <c r="B1201" s="182" t="s">
        <v>255</v>
      </c>
    </row>
    <row r="1202" spans="1:2" ht="15">
      <c r="A1202" s="182" t="s">
        <v>1446</v>
      </c>
      <c r="B1202" s="182" t="s">
        <v>255</v>
      </c>
    </row>
    <row r="1203" spans="1:2" ht="15">
      <c r="A1203" s="182" t="s">
        <v>1447</v>
      </c>
      <c r="B1203" s="182" t="s">
        <v>255</v>
      </c>
    </row>
    <row r="1204" spans="1:2" ht="15">
      <c r="A1204" s="182" t="s">
        <v>1448</v>
      </c>
      <c r="B1204" s="182" t="s">
        <v>255</v>
      </c>
    </row>
    <row r="1205" spans="1:2" ht="15">
      <c r="A1205" s="182" t="s">
        <v>1449</v>
      </c>
      <c r="B1205" s="182" t="s">
        <v>255</v>
      </c>
    </row>
    <row r="1206" spans="1:2" ht="15">
      <c r="A1206" s="182" t="s">
        <v>1450</v>
      </c>
      <c r="B1206" s="182" t="s">
        <v>255</v>
      </c>
    </row>
    <row r="1207" spans="1:2" ht="15">
      <c r="A1207" s="182" t="s">
        <v>1451</v>
      </c>
      <c r="B1207" s="182" t="s">
        <v>255</v>
      </c>
    </row>
    <row r="1208" spans="1:2" ht="15">
      <c r="A1208" s="182" t="s">
        <v>1452</v>
      </c>
      <c r="B1208" s="182" t="s">
        <v>255</v>
      </c>
    </row>
    <row r="1209" spans="1:2" ht="15">
      <c r="A1209" s="182" t="s">
        <v>1453</v>
      </c>
      <c r="B1209" s="182" t="s">
        <v>278</v>
      </c>
    </row>
    <row r="1210" spans="1:2" ht="15">
      <c r="A1210" s="182" t="s">
        <v>1454</v>
      </c>
      <c r="B1210" s="182" t="s">
        <v>278</v>
      </c>
    </row>
    <row r="1211" spans="1:2" ht="15">
      <c r="A1211" s="182" t="s">
        <v>1455</v>
      </c>
      <c r="B1211" s="182" t="s">
        <v>278</v>
      </c>
    </row>
    <row r="1212" spans="1:2" ht="15">
      <c r="A1212" s="182" t="s">
        <v>1456</v>
      </c>
      <c r="B1212" s="182" t="s">
        <v>278</v>
      </c>
    </row>
    <row r="1213" spans="1:2" ht="15">
      <c r="A1213" s="182" t="s">
        <v>1457</v>
      </c>
      <c r="B1213" s="182" t="s">
        <v>278</v>
      </c>
    </row>
    <row r="1214" spans="1:2" ht="15">
      <c r="A1214" s="182" t="s">
        <v>1458</v>
      </c>
      <c r="B1214" s="182" t="s">
        <v>278</v>
      </c>
    </row>
    <row r="1215" spans="1:2" ht="15">
      <c r="A1215" s="182" t="s">
        <v>1459</v>
      </c>
      <c r="B1215" s="182" t="s">
        <v>278</v>
      </c>
    </row>
    <row r="1216" spans="1:2" ht="15">
      <c r="A1216" s="182" t="s">
        <v>1460</v>
      </c>
      <c r="B1216" s="182" t="s">
        <v>278</v>
      </c>
    </row>
    <row r="1217" spans="1:2" ht="15">
      <c r="A1217" s="182" t="s">
        <v>1461</v>
      </c>
      <c r="B1217" s="182" t="s">
        <v>255</v>
      </c>
    </row>
    <row r="1218" spans="1:2" ht="15">
      <c r="A1218" s="182" t="s">
        <v>1462</v>
      </c>
      <c r="B1218" s="182" t="s">
        <v>278</v>
      </c>
    </row>
    <row r="1219" spans="1:2" ht="15">
      <c r="A1219" s="182" t="s">
        <v>1463</v>
      </c>
      <c r="B1219" s="182" t="s">
        <v>278</v>
      </c>
    </row>
    <row r="1220" spans="1:2" ht="15">
      <c r="A1220" s="182" t="s">
        <v>1464</v>
      </c>
      <c r="B1220" s="182" t="s">
        <v>255</v>
      </c>
    </row>
    <row r="1221" spans="1:2" ht="15">
      <c r="A1221" s="182" t="s">
        <v>1465</v>
      </c>
      <c r="B1221" s="182" t="s">
        <v>278</v>
      </c>
    </row>
    <row r="1222" spans="1:2" ht="15">
      <c r="A1222" s="182" t="s">
        <v>1466</v>
      </c>
      <c r="B1222" s="182" t="s">
        <v>278</v>
      </c>
    </row>
    <row r="1223" spans="1:2" ht="15">
      <c r="A1223" s="182" t="s">
        <v>1467</v>
      </c>
      <c r="B1223" s="182" t="s">
        <v>255</v>
      </c>
    </row>
    <row r="1224" spans="1:2" ht="15">
      <c r="A1224" s="182" t="s">
        <v>1468</v>
      </c>
      <c r="B1224" s="182" t="s">
        <v>255</v>
      </c>
    </row>
    <row r="1225" spans="1:2" ht="15">
      <c r="A1225" s="182" t="s">
        <v>1469</v>
      </c>
      <c r="B1225" s="182" t="s">
        <v>278</v>
      </c>
    </row>
    <row r="1226" spans="1:2" ht="15">
      <c r="A1226" s="182" t="s">
        <v>1470</v>
      </c>
      <c r="B1226" s="182" t="s">
        <v>255</v>
      </c>
    </row>
    <row r="1227" spans="1:2" ht="15">
      <c r="A1227" s="182" t="s">
        <v>1471</v>
      </c>
      <c r="B1227" s="182" t="s">
        <v>255</v>
      </c>
    </row>
    <row r="1228" spans="1:2" ht="15">
      <c r="A1228" s="182" t="s">
        <v>1472</v>
      </c>
      <c r="B1228" s="182" t="s">
        <v>255</v>
      </c>
    </row>
    <row r="1229" spans="1:2" ht="15">
      <c r="A1229" s="182" t="s">
        <v>1473</v>
      </c>
      <c r="B1229" s="182" t="s">
        <v>255</v>
      </c>
    </row>
    <row r="1230" spans="1:2" ht="15">
      <c r="A1230" s="182" t="s">
        <v>1474</v>
      </c>
      <c r="B1230" s="182" t="s">
        <v>255</v>
      </c>
    </row>
    <row r="1231" spans="1:2" ht="15">
      <c r="A1231" s="182" t="s">
        <v>1475</v>
      </c>
      <c r="B1231" s="182" t="s">
        <v>278</v>
      </c>
    </row>
    <row r="1232" spans="1:2" ht="15">
      <c r="A1232" s="182" t="s">
        <v>1476</v>
      </c>
      <c r="B1232" s="182" t="s">
        <v>278</v>
      </c>
    </row>
    <row r="1233" spans="1:2" ht="15">
      <c r="A1233" s="182" t="s">
        <v>1477</v>
      </c>
      <c r="B1233" s="182" t="s">
        <v>255</v>
      </c>
    </row>
    <row r="1234" spans="1:2" ht="15">
      <c r="A1234" s="182" t="s">
        <v>1478</v>
      </c>
      <c r="B1234" s="182" t="s">
        <v>255</v>
      </c>
    </row>
    <row r="1235" spans="1:2" ht="15">
      <c r="A1235" s="182" t="s">
        <v>1479</v>
      </c>
      <c r="B1235" s="182" t="s">
        <v>255</v>
      </c>
    </row>
    <row r="1236" spans="1:2" ht="15">
      <c r="A1236" s="182" t="s">
        <v>1480</v>
      </c>
      <c r="B1236" s="182" t="s">
        <v>255</v>
      </c>
    </row>
    <row r="1237" spans="1:2" ht="15">
      <c r="A1237" s="182" t="s">
        <v>1481</v>
      </c>
      <c r="B1237" s="182" t="s">
        <v>255</v>
      </c>
    </row>
    <row r="1238" spans="1:2" ht="15">
      <c r="A1238" s="182" t="s">
        <v>1482</v>
      </c>
      <c r="B1238" s="182" t="s">
        <v>255</v>
      </c>
    </row>
    <row r="1239" spans="1:2" ht="15">
      <c r="A1239" s="182" t="s">
        <v>1483</v>
      </c>
      <c r="B1239" s="182" t="s">
        <v>255</v>
      </c>
    </row>
    <row r="1240" spans="1:2" ht="15">
      <c r="A1240" s="182" t="s">
        <v>1484</v>
      </c>
      <c r="B1240" s="182" t="s">
        <v>255</v>
      </c>
    </row>
    <row r="1241" spans="1:2" ht="15">
      <c r="A1241" s="182" t="s">
        <v>1485</v>
      </c>
      <c r="B1241" s="182" t="s">
        <v>255</v>
      </c>
    </row>
    <row r="1242" spans="1:2" ht="15">
      <c r="A1242" s="182" t="s">
        <v>1486</v>
      </c>
      <c r="B1242" s="182" t="s">
        <v>255</v>
      </c>
    </row>
    <row r="1243" spans="1:2" ht="15">
      <c r="A1243" s="182" t="s">
        <v>1487</v>
      </c>
      <c r="B1243" s="182" t="s">
        <v>255</v>
      </c>
    </row>
    <row r="1244" spans="1:2" ht="15">
      <c r="A1244" s="182" t="s">
        <v>1488</v>
      </c>
      <c r="B1244" s="182" t="s">
        <v>255</v>
      </c>
    </row>
    <row r="1245" spans="1:2" ht="15">
      <c r="A1245" s="182" t="s">
        <v>1489</v>
      </c>
      <c r="B1245" s="182" t="s">
        <v>255</v>
      </c>
    </row>
    <row r="1246" spans="1:2" ht="15">
      <c r="A1246" s="182" t="s">
        <v>1490</v>
      </c>
      <c r="B1246" s="182" t="s">
        <v>255</v>
      </c>
    </row>
    <row r="1247" spans="1:2" ht="15">
      <c r="A1247" s="182" t="s">
        <v>1491</v>
      </c>
      <c r="B1247" s="182" t="s">
        <v>255</v>
      </c>
    </row>
    <row r="1248" spans="1:2" ht="15">
      <c r="A1248" s="182" t="s">
        <v>1492</v>
      </c>
      <c r="B1248" s="182" t="s">
        <v>255</v>
      </c>
    </row>
    <row r="1249" spans="1:2" ht="15">
      <c r="A1249" s="182" t="s">
        <v>1493</v>
      </c>
      <c r="B1249" s="182" t="s">
        <v>255</v>
      </c>
    </row>
    <row r="1250" spans="1:2" ht="15">
      <c r="A1250" s="182" t="s">
        <v>1494</v>
      </c>
      <c r="B1250" s="182" t="s">
        <v>255</v>
      </c>
    </row>
    <row r="1251" spans="1:2" ht="15">
      <c r="A1251" s="182" t="s">
        <v>1495</v>
      </c>
      <c r="B1251" s="182" t="s">
        <v>255</v>
      </c>
    </row>
    <row r="1252" spans="1:2" ht="15">
      <c r="A1252" s="182" t="s">
        <v>1496</v>
      </c>
      <c r="B1252" s="182" t="s">
        <v>255</v>
      </c>
    </row>
    <row r="1253" spans="1:2" ht="15">
      <c r="A1253" s="182" t="s">
        <v>1497</v>
      </c>
      <c r="B1253" s="182" t="s">
        <v>255</v>
      </c>
    </row>
    <row r="1254" spans="1:2" ht="15">
      <c r="A1254" s="182" t="s">
        <v>1498</v>
      </c>
      <c r="B1254" s="182" t="s">
        <v>278</v>
      </c>
    </row>
    <row r="1255" spans="1:2" ht="15">
      <c r="A1255" s="182" t="s">
        <v>1499</v>
      </c>
      <c r="B1255" s="182" t="s">
        <v>255</v>
      </c>
    </row>
    <row r="1256" spans="1:2" ht="15">
      <c r="A1256" s="182" t="s">
        <v>1500</v>
      </c>
      <c r="B1256" s="182" t="s">
        <v>255</v>
      </c>
    </row>
    <row r="1257" spans="1:2" ht="15">
      <c r="A1257" s="182" t="s">
        <v>1501</v>
      </c>
      <c r="B1257" s="182" t="s">
        <v>255</v>
      </c>
    </row>
    <row r="1258" spans="1:2" ht="15">
      <c r="A1258" s="182" t="s">
        <v>1502</v>
      </c>
      <c r="B1258" s="182" t="s">
        <v>255</v>
      </c>
    </row>
    <row r="1259" spans="1:2" ht="15">
      <c r="A1259" s="182" t="s">
        <v>1503</v>
      </c>
      <c r="B1259" s="182" t="s">
        <v>255</v>
      </c>
    </row>
    <row r="1260" spans="1:2" ht="15">
      <c r="A1260" s="182" t="s">
        <v>1504</v>
      </c>
      <c r="B1260" s="182" t="s">
        <v>255</v>
      </c>
    </row>
    <row r="1261" spans="1:2" ht="15">
      <c r="A1261" s="182" t="s">
        <v>1505</v>
      </c>
      <c r="B1261" s="182" t="s">
        <v>255</v>
      </c>
    </row>
    <row r="1262" spans="1:2" ht="15">
      <c r="A1262" s="182" t="s">
        <v>1506</v>
      </c>
      <c r="B1262" s="182" t="s">
        <v>255</v>
      </c>
    </row>
    <row r="1263" spans="1:2" ht="15">
      <c r="A1263" s="182" t="s">
        <v>1507</v>
      </c>
      <c r="B1263" s="182" t="s">
        <v>255</v>
      </c>
    </row>
    <row r="1264" spans="1:2" ht="15">
      <c r="A1264" s="182" t="s">
        <v>1508</v>
      </c>
      <c r="B1264" s="182" t="s">
        <v>257</v>
      </c>
    </row>
    <row r="1265" spans="1:2" ht="15">
      <c r="A1265" s="182" t="s">
        <v>1509</v>
      </c>
      <c r="B1265" s="182" t="s">
        <v>255</v>
      </c>
    </row>
    <row r="1266" spans="1:2" ht="15">
      <c r="A1266" s="182" t="s">
        <v>1510</v>
      </c>
      <c r="B1266" s="182" t="s">
        <v>255</v>
      </c>
    </row>
    <row r="1267" spans="1:2" ht="15">
      <c r="A1267" s="182" t="s">
        <v>1511</v>
      </c>
      <c r="B1267" s="182" t="s">
        <v>255</v>
      </c>
    </row>
    <row r="1268" spans="1:2" ht="15">
      <c r="A1268" s="182" t="s">
        <v>1512</v>
      </c>
      <c r="B1268" s="182" t="s">
        <v>255</v>
      </c>
    </row>
    <row r="1269" spans="1:2" ht="15">
      <c r="A1269" s="182" t="s">
        <v>1513</v>
      </c>
      <c r="B1269" s="182" t="s">
        <v>255</v>
      </c>
    </row>
    <row r="1270" spans="1:2" ht="15">
      <c r="A1270" s="182" t="s">
        <v>1514</v>
      </c>
      <c r="B1270" s="182" t="s">
        <v>255</v>
      </c>
    </row>
    <row r="1271" spans="1:2" ht="15">
      <c r="A1271" s="182" t="s">
        <v>1515</v>
      </c>
      <c r="B1271" s="182" t="s">
        <v>255</v>
      </c>
    </row>
    <row r="1272" spans="1:2" ht="15">
      <c r="A1272" s="182" t="s">
        <v>1516</v>
      </c>
      <c r="B1272" s="182" t="s">
        <v>255</v>
      </c>
    </row>
    <row r="1273" spans="1:2" ht="15">
      <c r="A1273" s="182" t="s">
        <v>1517</v>
      </c>
      <c r="B1273" s="182" t="s">
        <v>255</v>
      </c>
    </row>
    <row r="1274" spans="1:2" ht="15">
      <c r="A1274" s="182" t="s">
        <v>1518</v>
      </c>
      <c r="B1274" s="182" t="s">
        <v>255</v>
      </c>
    </row>
    <row r="1275" spans="1:2" ht="15">
      <c r="A1275" s="182" t="s">
        <v>1519</v>
      </c>
      <c r="B1275" s="182" t="s">
        <v>255</v>
      </c>
    </row>
    <row r="1276" spans="1:2" ht="15">
      <c r="A1276" s="182" t="s">
        <v>1520</v>
      </c>
      <c r="B1276" s="182" t="s">
        <v>255</v>
      </c>
    </row>
    <row r="1277" spans="1:2" ht="15">
      <c r="A1277" s="182" t="s">
        <v>1521</v>
      </c>
      <c r="B1277" s="182" t="s">
        <v>255</v>
      </c>
    </row>
    <row r="1278" spans="1:2" ht="15">
      <c r="A1278" s="182" t="s">
        <v>1522</v>
      </c>
      <c r="B1278" s="182" t="s">
        <v>255</v>
      </c>
    </row>
    <row r="1279" spans="1:2" ht="15">
      <c r="A1279" s="182" t="s">
        <v>1523</v>
      </c>
      <c r="B1279" s="182" t="s">
        <v>255</v>
      </c>
    </row>
    <row r="1280" spans="1:2" ht="15">
      <c r="A1280" s="182" t="s">
        <v>1524</v>
      </c>
      <c r="B1280" s="182" t="s">
        <v>255</v>
      </c>
    </row>
    <row r="1281" spans="1:2" ht="15">
      <c r="A1281" s="182" t="s">
        <v>1525</v>
      </c>
      <c r="B1281" s="182" t="s">
        <v>255</v>
      </c>
    </row>
    <row r="1282" spans="1:2" ht="15">
      <c r="A1282" s="182" t="s">
        <v>1526</v>
      </c>
      <c r="B1282" s="182" t="s">
        <v>255</v>
      </c>
    </row>
    <row r="1283" spans="1:2" ht="15">
      <c r="A1283" s="182" t="s">
        <v>1527</v>
      </c>
      <c r="B1283" s="182" t="s">
        <v>255</v>
      </c>
    </row>
    <row r="1284" spans="1:2" ht="15">
      <c r="A1284" s="182" t="s">
        <v>1528</v>
      </c>
      <c r="B1284" s="182" t="s">
        <v>255</v>
      </c>
    </row>
    <row r="1285" spans="1:2" ht="15">
      <c r="A1285" s="182" t="s">
        <v>1529</v>
      </c>
      <c r="B1285" s="182" t="s">
        <v>255</v>
      </c>
    </row>
    <row r="1286" spans="1:2" ht="15">
      <c r="A1286" s="182" t="s">
        <v>1530</v>
      </c>
      <c r="B1286" s="182" t="s">
        <v>255</v>
      </c>
    </row>
    <row r="1287" spans="1:2" ht="15">
      <c r="A1287" s="182" t="s">
        <v>1531</v>
      </c>
      <c r="B1287" s="182" t="s">
        <v>255</v>
      </c>
    </row>
    <row r="1288" spans="1:2" ht="15">
      <c r="A1288" s="182" t="s">
        <v>1532</v>
      </c>
      <c r="B1288" s="182" t="s">
        <v>255</v>
      </c>
    </row>
    <row r="1289" spans="1:2" ht="15">
      <c r="A1289" s="182" t="s">
        <v>1533</v>
      </c>
      <c r="B1289" s="182" t="s">
        <v>255</v>
      </c>
    </row>
    <row r="1290" spans="1:2" ht="15">
      <c r="A1290" s="182" t="s">
        <v>1534</v>
      </c>
      <c r="B1290" s="182" t="s">
        <v>255</v>
      </c>
    </row>
    <row r="1291" spans="1:2" ht="15">
      <c r="A1291" s="182" t="s">
        <v>1535</v>
      </c>
      <c r="B1291" s="182" t="s">
        <v>255</v>
      </c>
    </row>
    <row r="1292" spans="1:2" ht="15">
      <c r="A1292" s="182" t="s">
        <v>1536</v>
      </c>
      <c r="B1292" s="182" t="s">
        <v>255</v>
      </c>
    </row>
    <row r="1293" spans="1:2" ht="15">
      <c r="A1293" s="182" t="s">
        <v>1537</v>
      </c>
      <c r="B1293" s="182" t="s">
        <v>255</v>
      </c>
    </row>
    <row r="1294" spans="1:2" ht="15">
      <c r="A1294" s="182" t="s">
        <v>1538</v>
      </c>
      <c r="B1294" s="182" t="s">
        <v>255</v>
      </c>
    </row>
    <row r="1295" spans="1:2" ht="15">
      <c r="A1295" s="182" t="s">
        <v>1539</v>
      </c>
      <c r="B1295" s="182" t="s">
        <v>255</v>
      </c>
    </row>
    <row r="1296" spans="1:2" ht="15">
      <c r="A1296" s="182" t="s">
        <v>1540</v>
      </c>
      <c r="B1296" s="182" t="s">
        <v>255</v>
      </c>
    </row>
    <row r="1297" spans="1:2" ht="15">
      <c r="A1297" s="182" t="s">
        <v>1541</v>
      </c>
      <c r="B1297" s="182" t="s">
        <v>255</v>
      </c>
    </row>
    <row r="1298" spans="1:2" ht="15">
      <c r="A1298" s="182" t="s">
        <v>1542</v>
      </c>
      <c r="B1298" s="182" t="s">
        <v>255</v>
      </c>
    </row>
    <row r="1299" spans="1:2" ht="15">
      <c r="A1299" s="182" t="s">
        <v>1543</v>
      </c>
      <c r="B1299" s="182" t="s">
        <v>255</v>
      </c>
    </row>
    <row r="1300" spans="1:2" ht="15">
      <c r="A1300" s="182" t="s">
        <v>1544</v>
      </c>
      <c r="B1300" s="182" t="s">
        <v>255</v>
      </c>
    </row>
    <row r="1301" spans="1:2" ht="15">
      <c r="A1301" s="182" t="s">
        <v>1545</v>
      </c>
      <c r="B1301" s="182" t="s">
        <v>255</v>
      </c>
    </row>
    <row r="1302" spans="1:2" ht="15">
      <c r="A1302" s="182" t="s">
        <v>1546</v>
      </c>
      <c r="B1302" s="182" t="s">
        <v>255</v>
      </c>
    </row>
    <row r="1303" spans="1:2" ht="15">
      <c r="A1303" s="182" t="s">
        <v>1547</v>
      </c>
      <c r="B1303" s="182" t="s">
        <v>255</v>
      </c>
    </row>
    <row r="1304" spans="1:2" ht="15">
      <c r="A1304" s="182" t="s">
        <v>1548</v>
      </c>
      <c r="B1304" s="182" t="s">
        <v>255</v>
      </c>
    </row>
    <row r="1305" spans="1:2" ht="15">
      <c r="A1305" s="182" t="s">
        <v>1549</v>
      </c>
      <c r="B1305" s="182" t="s">
        <v>255</v>
      </c>
    </row>
    <row r="1306" spans="1:2" ht="15">
      <c r="A1306" s="182" t="s">
        <v>1550</v>
      </c>
      <c r="B1306" s="182" t="s">
        <v>255</v>
      </c>
    </row>
    <row r="1307" spans="1:2" ht="15">
      <c r="A1307" s="182" t="s">
        <v>1551</v>
      </c>
      <c r="B1307" s="182" t="s">
        <v>255</v>
      </c>
    </row>
    <row r="1308" spans="1:2" ht="15">
      <c r="A1308" s="182" t="s">
        <v>1552</v>
      </c>
      <c r="B1308" s="182" t="s">
        <v>255</v>
      </c>
    </row>
    <row r="1309" spans="1:2" ht="15">
      <c r="A1309" s="182" t="s">
        <v>1553</v>
      </c>
      <c r="B1309" s="182" t="s">
        <v>255</v>
      </c>
    </row>
    <row r="1310" spans="1:2" ht="15">
      <c r="A1310" s="182" t="s">
        <v>1554</v>
      </c>
      <c r="B1310" s="182" t="s">
        <v>255</v>
      </c>
    </row>
    <row r="1311" spans="1:2" ht="15">
      <c r="A1311" s="182" t="s">
        <v>1555</v>
      </c>
      <c r="B1311" s="182" t="s">
        <v>255</v>
      </c>
    </row>
    <row r="1312" spans="1:2" ht="15">
      <c r="A1312" s="182" t="s">
        <v>1556</v>
      </c>
      <c r="B1312" s="182" t="s">
        <v>255</v>
      </c>
    </row>
    <row r="1313" spans="1:2" ht="15">
      <c r="A1313" s="182" t="s">
        <v>1557</v>
      </c>
      <c r="B1313" s="182" t="s">
        <v>255</v>
      </c>
    </row>
    <row r="1314" spans="1:2" ht="15">
      <c r="A1314" s="182" t="s">
        <v>1558</v>
      </c>
      <c r="B1314" s="182" t="s">
        <v>255</v>
      </c>
    </row>
    <row r="1315" spans="1:2" ht="15">
      <c r="A1315" s="182" t="s">
        <v>1559</v>
      </c>
      <c r="B1315" s="182" t="s">
        <v>255</v>
      </c>
    </row>
    <row r="1316" spans="1:2" ht="15">
      <c r="A1316" s="182" t="s">
        <v>1560</v>
      </c>
      <c r="B1316" s="182" t="s">
        <v>255</v>
      </c>
    </row>
    <row r="1317" spans="1:2" ht="15">
      <c r="A1317" s="182" t="s">
        <v>1561</v>
      </c>
      <c r="B1317" s="182" t="s">
        <v>255</v>
      </c>
    </row>
    <row r="1318" spans="1:2" ht="15">
      <c r="A1318" s="182" t="s">
        <v>1562</v>
      </c>
      <c r="B1318" s="182" t="s">
        <v>255</v>
      </c>
    </row>
    <row r="1319" spans="1:2" ht="15">
      <c r="A1319" s="182" t="s">
        <v>1563</v>
      </c>
      <c r="B1319" s="182" t="s">
        <v>255</v>
      </c>
    </row>
    <row r="1320" spans="1:2" ht="15">
      <c r="A1320" s="182" t="s">
        <v>1564</v>
      </c>
      <c r="B1320" s="182" t="s">
        <v>255</v>
      </c>
    </row>
    <row r="1321" spans="1:2" ht="15">
      <c r="A1321" s="182" t="s">
        <v>1565</v>
      </c>
      <c r="B1321" s="182" t="s">
        <v>255</v>
      </c>
    </row>
    <row r="1322" spans="1:2" ht="15">
      <c r="A1322" s="182" t="s">
        <v>1566</v>
      </c>
      <c r="B1322" s="182" t="s">
        <v>255</v>
      </c>
    </row>
    <row r="1323" spans="1:2" ht="15">
      <c r="A1323" s="182" t="s">
        <v>1567</v>
      </c>
      <c r="B1323" s="182" t="s">
        <v>255</v>
      </c>
    </row>
    <row r="1324" spans="1:2" ht="15">
      <c r="A1324" s="182" t="s">
        <v>1568</v>
      </c>
      <c r="B1324" s="182" t="s">
        <v>255</v>
      </c>
    </row>
    <row r="1325" spans="1:2" ht="15">
      <c r="A1325" s="182" t="s">
        <v>1569</v>
      </c>
      <c r="B1325" s="182" t="s">
        <v>255</v>
      </c>
    </row>
    <row r="1326" spans="1:2" ht="15">
      <c r="A1326" s="182" t="s">
        <v>1570</v>
      </c>
      <c r="B1326" s="182" t="s">
        <v>255</v>
      </c>
    </row>
    <row r="1327" spans="1:2" ht="15">
      <c r="A1327" s="182" t="s">
        <v>1571</v>
      </c>
      <c r="B1327" s="182" t="s">
        <v>255</v>
      </c>
    </row>
    <row r="1328" spans="1:2" ht="15">
      <c r="A1328" s="182" t="s">
        <v>1572</v>
      </c>
      <c r="B1328" s="182" t="s">
        <v>255</v>
      </c>
    </row>
    <row r="1329" spans="1:2" ht="15">
      <c r="A1329" s="182" t="s">
        <v>1573</v>
      </c>
      <c r="B1329" s="182" t="s">
        <v>255</v>
      </c>
    </row>
    <row r="1330" spans="1:2" ht="15">
      <c r="A1330" s="182" t="s">
        <v>1574</v>
      </c>
      <c r="B1330" s="182" t="s">
        <v>255</v>
      </c>
    </row>
    <row r="1331" spans="1:2" ht="15">
      <c r="A1331" s="182" t="s">
        <v>1575</v>
      </c>
      <c r="B1331" s="182" t="s">
        <v>255</v>
      </c>
    </row>
    <row r="1332" spans="1:2" ht="15">
      <c r="A1332" s="182" t="s">
        <v>1576</v>
      </c>
      <c r="B1332" s="182" t="s">
        <v>255</v>
      </c>
    </row>
    <row r="1333" spans="1:2" ht="15">
      <c r="A1333" s="182" t="s">
        <v>1577</v>
      </c>
      <c r="B1333" s="182" t="s">
        <v>255</v>
      </c>
    </row>
    <row r="1334" spans="1:2" ht="15">
      <c r="A1334" s="182" t="s">
        <v>1578</v>
      </c>
      <c r="B1334" s="182" t="s">
        <v>255</v>
      </c>
    </row>
    <row r="1335" spans="1:2" ht="15">
      <c r="A1335" s="182" t="s">
        <v>1579</v>
      </c>
      <c r="B1335" s="182" t="s">
        <v>255</v>
      </c>
    </row>
    <row r="1336" spans="1:2" ht="15">
      <c r="A1336" s="182" t="s">
        <v>1580</v>
      </c>
      <c r="B1336" s="182" t="s">
        <v>255</v>
      </c>
    </row>
    <row r="1337" spans="1:2" ht="15">
      <c r="A1337" s="182" t="s">
        <v>1581</v>
      </c>
      <c r="B1337" s="182" t="s">
        <v>255</v>
      </c>
    </row>
    <row r="1338" spans="1:2" ht="15">
      <c r="A1338" s="182" t="s">
        <v>1582</v>
      </c>
      <c r="B1338" s="182" t="s">
        <v>255</v>
      </c>
    </row>
    <row r="1339" spans="1:2" ht="15">
      <c r="A1339" s="182" t="s">
        <v>1583</v>
      </c>
      <c r="B1339" s="182" t="s">
        <v>255</v>
      </c>
    </row>
    <row r="1340" spans="1:2" ht="15">
      <c r="A1340" s="182" t="s">
        <v>1584</v>
      </c>
      <c r="B1340" s="182" t="s">
        <v>255</v>
      </c>
    </row>
    <row r="1341" spans="1:2" ht="15">
      <c r="A1341" s="182" t="s">
        <v>1585</v>
      </c>
      <c r="B1341" s="182" t="s">
        <v>255</v>
      </c>
    </row>
    <row r="1342" spans="1:2" ht="15">
      <c r="A1342" s="182" t="s">
        <v>1586</v>
      </c>
      <c r="B1342" s="182" t="s">
        <v>255</v>
      </c>
    </row>
    <row r="1343" spans="1:2" ht="15">
      <c r="A1343" s="182" t="s">
        <v>1587</v>
      </c>
      <c r="B1343" s="182" t="s">
        <v>255</v>
      </c>
    </row>
    <row r="1344" spans="1:2" ht="15">
      <c r="A1344" s="182" t="s">
        <v>1588</v>
      </c>
      <c r="B1344" s="182" t="s">
        <v>255</v>
      </c>
    </row>
    <row r="1345" spans="1:2" ht="15">
      <c r="A1345" s="182" t="s">
        <v>1589</v>
      </c>
      <c r="B1345" s="182" t="s">
        <v>255</v>
      </c>
    </row>
    <row r="1346" spans="1:2" ht="15">
      <c r="A1346" s="182" t="s">
        <v>1590</v>
      </c>
      <c r="B1346" s="182" t="s">
        <v>255</v>
      </c>
    </row>
    <row r="1347" spans="1:2" ht="15">
      <c r="A1347" s="182" t="s">
        <v>1591</v>
      </c>
      <c r="B1347" s="182" t="s">
        <v>255</v>
      </c>
    </row>
    <row r="1348" spans="1:2" ht="15">
      <c r="A1348" s="182" t="s">
        <v>1592</v>
      </c>
      <c r="B1348" s="182" t="s">
        <v>255</v>
      </c>
    </row>
    <row r="1349" spans="1:2" ht="15">
      <c r="A1349" s="182" t="s">
        <v>1593</v>
      </c>
      <c r="B1349" s="182" t="s">
        <v>255</v>
      </c>
    </row>
    <row r="1350" spans="1:2" ht="15">
      <c r="A1350" s="182" t="s">
        <v>1594</v>
      </c>
      <c r="B1350" s="182" t="s">
        <v>255</v>
      </c>
    </row>
    <row r="1351" spans="1:2" ht="15">
      <c r="A1351" s="182" t="s">
        <v>1595</v>
      </c>
      <c r="B1351" s="182" t="s">
        <v>255</v>
      </c>
    </row>
    <row r="1352" spans="1:2" ht="15">
      <c r="A1352" s="182" t="s">
        <v>1596</v>
      </c>
      <c r="B1352" s="182" t="s">
        <v>255</v>
      </c>
    </row>
    <row r="1353" spans="1:2" ht="15">
      <c r="A1353" s="182" t="s">
        <v>1597</v>
      </c>
      <c r="B1353" s="182" t="s">
        <v>255</v>
      </c>
    </row>
    <row r="1354" spans="1:2" ht="15">
      <c r="A1354" s="182" t="s">
        <v>1598</v>
      </c>
      <c r="B1354" s="182" t="s">
        <v>255</v>
      </c>
    </row>
    <row r="1355" spans="1:2" ht="15">
      <c r="A1355" s="182" t="s">
        <v>1599</v>
      </c>
      <c r="B1355" s="182" t="s">
        <v>255</v>
      </c>
    </row>
    <row r="1356" spans="1:2" ht="15">
      <c r="A1356" s="182" t="s">
        <v>1600</v>
      </c>
      <c r="B1356" s="182" t="s">
        <v>255</v>
      </c>
    </row>
    <row r="1357" spans="1:2" ht="15">
      <c r="A1357" s="182" t="s">
        <v>1601</v>
      </c>
      <c r="B1357" s="182" t="s">
        <v>255</v>
      </c>
    </row>
    <row r="1358" spans="1:2" ht="15">
      <c r="A1358" s="182" t="s">
        <v>1602</v>
      </c>
      <c r="B1358" s="182" t="s">
        <v>255</v>
      </c>
    </row>
    <row r="1359" spans="1:2" ht="15">
      <c r="A1359" s="182" t="s">
        <v>1603</v>
      </c>
      <c r="B1359" s="182" t="s">
        <v>255</v>
      </c>
    </row>
    <row r="1360" spans="1:2" ht="15">
      <c r="A1360" s="182" t="s">
        <v>1604</v>
      </c>
      <c r="B1360" s="182" t="s">
        <v>255</v>
      </c>
    </row>
    <row r="1361" spans="1:2" ht="15">
      <c r="A1361" s="182" t="s">
        <v>1605</v>
      </c>
      <c r="B1361" s="182" t="s">
        <v>255</v>
      </c>
    </row>
    <row r="1362" spans="1:2" ht="15">
      <c r="A1362" s="182" t="s">
        <v>1606</v>
      </c>
      <c r="B1362" s="182" t="s">
        <v>255</v>
      </c>
    </row>
    <row r="1363" spans="1:2" ht="15">
      <c r="A1363" s="182" t="s">
        <v>1607</v>
      </c>
      <c r="B1363" s="182" t="s">
        <v>255</v>
      </c>
    </row>
    <row r="1364" spans="1:2" ht="15">
      <c r="A1364" s="182" t="s">
        <v>1608</v>
      </c>
      <c r="B1364" s="182" t="s">
        <v>255</v>
      </c>
    </row>
    <row r="1365" spans="1:2" ht="15">
      <c r="A1365" s="182" t="s">
        <v>1609</v>
      </c>
      <c r="B1365" s="182" t="s">
        <v>255</v>
      </c>
    </row>
    <row r="1366" spans="1:2" ht="15">
      <c r="A1366" s="182" t="s">
        <v>1610</v>
      </c>
      <c r="B1366" s="182" t="s">
        <v>255</v>
      </c>
    </row>
    <row r="1367" spans="1:2" ht="15">
      <c r="A1367" s="182" t="s">
        <v>1611</v>
      </c>
      <c r="B1367" s="182" t="s">
        <v>255</v>
      </c>
    </row>
    <row r="1368" spans="1:2" ht="15">
      <c r="A1368" s="182" t="s">
        <v>1612</v>
      </c>
      <c r="B1368" s="182" t="s">
        <v>255</v>
      </c>
    </row>
    <row r="1369" spans="1:2" ht="15">
      <c r="A1369" s="182" t="s">
        <v>1613</v>
      </c>
      <c r="B1369" s="182" t="s">
        <v>255</v>
      </c>
    </row>
    <row r="1370" spans="1:2" ht="15">
      <c r="A1370" s="182" t="s">
        <v>1614</v>
      </c>
      <c r="B1370" s="182" t="s">
        <v>255</v>
      </c>
    </row>
    <row r="1371" spans="1:2" ht="15">
      <c r="A1371" s="182" t="s">
        <v>1615</v>
      </c>
      <c r="B1371" s="182" t="s">
        <v>255</v>
      </c>
    </row>
    <row r="1372" spans="1:2" ht="15">
      <c r="A1372" s="182" t="s">
        <v>1616</v>
      </c>
      <c r="B1372" s="182" t="s">
        <v>255</v>
      </c>
    </row>
    <row r="1373" spans="1:2" ht="15">
      <c r="A1373" s="182" t="s">
        <v>1617</v>
      </c>
      <c r="B1373" s="182" t="s">
        <v>255</v>
      </c>
    </row>
    <row r="1374" spans="1:2" ht="15">
      <c r="A1374" s="182" t="s">
        <v>1618</v>
      </c>
      <c r="B1374" s="182" t="s">
        <v>255</v>
      </c>
    </row>
    <row r="1375" spans="1:2" ht="15">
      <c r="A1375" s="182" t="s">
        <v>1619</v>
      </c>
      <c r="B1375" s="182" t="s">
        <v>255</v>
      </c>
    </row>
    <row r="1376" spans="1:2" ht="15">
      <c r="A1376" s="182" t="s">
        <v>1620</v>
      </c>
      <c r="B1376" s="182" t="s">
        <v>255</v>
      </c>
    </row>
    <row r="1377" spans="1:2" ht="15">
      <c r="A1377" s="182" t="s">
        <v>1621</v>
      </c>
      <c r="B1377" s="182" t="s">
        <v>255</v>
      </c>
    </row>
    <row r="1378" spans="1:2" ht="15">
      <c r="A1378" s="182" t="s">
        <v>1622</v>
      </c>
      <c r="B1378" s="182" t="s">
        <v>255</v>
      </c>
    </row>
    <row r="1379" spans="1:2" ht="15">
      <c r="A1379" s="182" t="s">
        <v>1623</v>
      </c>
      <c r="B1379" s="182" t="s">
        <v>255</v>
      </c>
    </row>
    <row r="1380" spans="1:2" ht="15">
      <c r="A1380" s="182" t="s">
        <v>1624</v>
      </c>
      <c r="B1380" s="182" t="s">
        <v>255</v>
      </c>
    </row>
    <row r="1381" spans="1:2" ht="15">
      <c r="A1381" s="182" t="s">
        <v>1625</v>
      </c>
      <c r="B1381" s="182" t="s">
        <v>255</v>
      </c>
    </row>
    <row r="1382" spans="1:2" ht="15">
      <c r="A1382" s="182" t="s">
        <v>1626</v>
      </c>
      <c r="B1382" s="182" t="s">
        <v>255</v>
      </c>
    </row>
    <row r="1383" spans="1:2" ht="15">
      <c r="A1383" s="182" t="s">
        <v>1627</v>
      </c>
      <c r="B1383" s="182" t="s">
        <v>255</v>
      </c>
    </row>
    <row r="1384" spans="1:2" ht="15">
      <c r="A1384" s="182" t="s">
        <v>1628</v>
      </c>
      <c r="B1384" s="182" t="s">
        <v>255</v>
      </c>
    </row>
    <row r="1385" spans="1:2" ht="15">
      <c r="A1385" s="182" t="s">
        <v>1629</v>
      </c>
      <c r="B1385" s="182" t="s">
        <v>255</v>
      </c>
    </row>
    <row r="1386" spans="1:2" ht="15">
      <c r="A1386" s="182" t="s">
        <v>1630</v>
      </c>
      <c r="B1386" s="182" t="s">
        <v>255</v>
      </c>
    </row>
    <row r="1387" spans="1:2" ht="15">
      <c r="A1387" s="182" t="s">
        <v>1631</v>
      </c>
      <c r="B1387" s="182" t="s">
        <v>255</v>
      </c>
    </row>
    <row r="1388" spans="1:2" ht="15">
      <c r="A1388" s="182" t="s">
        <v>1632</v>
      </c>
      <c r="B1388" s="182" t="s">
        <v>255</v>
      </c>
    </row>
    <row r="1389" spans="1:2" ht="15">
      <c r="A1389" s="182" t="s">
        <v>1633</v>
      </c>
      <c r="B1389" s="182" t="s">
        <v>255</v>
      </c>
    </row>
    <row r="1390" spans="1:2" ht="15">
      <c r="A1390" s="182" t="s">
        <v>1634</v>
      </c>
      <c r="B1390" s="182" t="s">
        <v>255</v>
      </c>
    </row>
    <row r="1391" spans="1:2" ht="15">
      <c r="A1391" s="182" t="s">
        <v>1635</v>
      </c>
      <c r="B1391" s="182" t="s">
        <v>255</v>
      </c>
    </row>
    <row r="1392" spans="1:2" ht="15">
      <c r="A1392" s="182" t="s">
        <v>1636</v>
      </c>
      <c r="B1392" s="182" t="s">
        <v>255</v>
      </c>
    </row>
    <row r="1393" spans="1:2" ht="15">
      <c r="A1393" s="182" t="s">
        <v>1637</v>
      </c>
      <c r="B1393" s="182" t="s">
        <v>255</v>
      </c>
    </row>
    <row r="1394" spans="1:2" ht="15">
      <c r="A1394" s="182" t="s">
        <v>1638</v>
      </c>
      <c r="B1394" s="182" t="s">
        <v>255</v>
      </c>
    </row>
    <row r="1395" spans="1:2" ht="15">
      <c r="A1395" s="182" t="s">
        <v>1639</v>
      </c>
      <c r="B1395" s="182" t="s">
        <v>255</v>
      </c>
    </row>
    <row r="1396" spans="1:2" ht="15">
      <c r="A1396" s="182" t="s">
        <v>1640</v>
      </c>
      <c r="B1396" s="182" t="s">
        <v>255</v>
      </c>
    </row>
    <row r="1397" spans="1:2" ht="15">
      <c r="A1397" s="182" t="s">
        <v>1641</v>
      </c>
      <c r="B1397" s="182" t="s">
        <v>255</v>
      </c>
    </row>
    <row r="1398" spans="1:2" ht="15">
      <c r="A1398" s="182" t="s">
        <v>1642</v>
      </c>
      <c r="B1398" s="182" t="s">
        <v>255</v>
      </c>
    </row>
    <row r="1399" spans="1:2" ht="15">
      <c r="A1399" s="182" t="s">
        <v>1643</v>
      </c>
      <c r="B1399" s="182" t="s">
        <v>255</v>
      </c>
    </row>
    <row r="1400" spans="1:2" ht="15">
      <c r="A1400" s="182" t="s">
        <v>1644</v>
      </c>
      <c r="B1400" s="182" t="s">
        <v>255</v>
      </c>
    </row>
    <row r="1401" spans="1:2" ht="15">
      <c r="A1401" s="182" t="s">
        <v>1645</v>
      </c>
      <c r="B1401" s="182" t="s">
        <v>255</v>
      </c>
    </row>
    <row r="1402" spans="1:2" ht="15">
      <c r="A1402" s="182" t="s">
        <v>1646</v>
      </c>
      <c r="B1402" s="182" t="s">
        <v>255</v>
      </c>
    </row>
    <row r="1403" spans="1:2" ht="15">
      <c r="A1403" s="182" t="s">
        <v>1647</v>
      </c>
      <c r="B1403" s="182" t="s">
        <v>255</v>
      </c>
    </row>
    <row r="1404" spans="1:2" ht="15">
      <c r="A1404" s="182" t="s">
        <v>1648</v>
      </c>
      <c r="B1404" s="182" t="s">
        <v>255</v>
      </c>
    </row>
    <row r="1405" spans="1:2" ht="15">
      <c r="A1405" s="182" t="s">
        <v>1649</v>
      </c>
      <c r="B1405" s="182" t="s">
        <v>255</v>
      </c>
    </row>
    <row r="1406" spans="1:2" ht="15">
      <c r="A1406" s="182" t="s">
        <v>1650</v>
      </c>
      <c r="B1406" s="182" t="s">
        <v>255</v>
      </c>
    </row>
    <row r="1407" spans="1:2" ht="15">
      <c r="A1407" s="182" t="s">
        <v>1651</v>
      </c>
      <c r="B1407" s="182" t="s">
        <v>255</v>
      </c>
    </row>
    <row r="1408" spans="1:2" ht="15">
      <c r="A1408" s="182" t="s">
        <v>1652</v>
      </c>
      <c r="B1408" s="182" t="s">
        <v>255</v>
      </c>
    </row>
    <row r="1409" spans="1:2" ht="15">
      <c r="A1409" s="182" t="s">
        <v>1653</v>
      </c>
      <c r="B1409" s="182" t="s">
        <v>255</v>
      </c>
    </row>
    <row r="1410" spans="1:2" ht="15">
      <c r="A1410" s="182" t="s">
        <v>1654</v>
      </c>
      <c r="B1410" s="182" t="s">
        <v>255</v>
      </c>
    </row>
    <row r="1411" spans="1:2" ht="15">
      <c r="A1411" s="182" t="s">
        <v>1655</v>
      </c>
      <c r="B1411" s="182" t="s">
        <v>255</v>
      </c>
    </row>
    <row r="1412" spans="1:2" ht="15">
      <c r="A1412" s="182" t="s">
        <v>1656</v>
      </c>
      <c r="B1412" s="182" t="s">
        <v>255</v>
      </c>
    </row>
    <row r="1413" spans="1:2" ht="15">
      <c r="A1413" s="182" t="s">
        <v>1657</v>
      </c>
      <c r="B1413" s="182" t="s">
        <v>255</v>
      </c>
    </row>
    <row r="1414" spans="1:2" ht="15">
      <c r="A1414" s="182" t="s">
        <v>1658</v>
      </c>
      <c r="B1414" s="182" t="s">
        <v>255</v>
      </c>
    </row>
    <row r="1415" spans="1:2" ht="15">
      <c r="A1415" s="182" t="s">
        <v>1659</v>
      </c>
      <c r="B1415" s="182" t="s">
        <v>255</v>
      </c>
    </row>
    <row r="1416" spans="1:2" ht="15">
      <c r="A1416" s="182" t="s">
        <v>1660</v>
      </c>
      <c r="B1416" s="182" t="s">
        <v>255</v>
      </c>
    </row>
    <row r="1417" spans="1:2" ht="15">
      <c r="A1417" s="182" t="s">
        <v>1661</v>
      </c>
      <c r="B1417" s="182" t="s">
        <v>255</v>
      </c>
    </row>
    <row r="1418" spans="1:2" ht="15">
      <c r="A1418" s="182" t="s">
        <v>1662</v>
      </c>
      <c r="B1418" s="182" t="s">
        <v>255</v>
      </c>
    </row>
    <row r="1419" spans="1:2" ht="15">
      <c r="A1419" s="182" t="s">
        <v>1663</v>
      </c>
      <c r="B1419" s="182" t="s">
        <v>255</v>
      </c>
    </row>
    <row r="1420" spans="1:2" ht="15">
      <c r="A1420" s="182" t="s">
        <v>1664</v>
      </c>
      <c r="B1420" s="182" t="s">
        <v>255</v>
      </c>
    </row>
    <row r="1421" spans="1:2" ht="15">
      <c r="A1421" s="182" t="s">
        <v>1665</v>
      </c>
      <c r="B1421" s="182" t="s">
        <v>255</v>
      </c>
    </row>
    <row r="1422" spans="1:2" ht="15">
      <c r="A1422" s="182" t="s">
        <v>1666</v>
      </c>
      <c r="B1422" s="182" t="s">
        <v>255</v>
      </c>
    </row>
    <row r="1423" spans="1:2" ht="15">
      <c r="A1423" s="182" t="s">
        <v>1667</v>
      </c>
      <c r="B1423" s="182" t="s">
        <v>255</v>
      </c>
    </row>
    <row r="1424" spans="1:2" ht="15">
      <c r="A1424" s="182" t="s">
        <v>1668</v>
      </c>
      <c r="B1424" s="182" t="s">
        <v>255</v>
      </c>
    </row>
    <row r="1425" spans="1:2" ht="15">
      <c r="A1425" s="182" t="s">
        <v>1669</v>
      </c>
      <c r="B1425" s="182" t="s">
        <v>255</v>
      </c>
    </row>
    <row r="1426" spans="1:2" ht="15">
      <c r="A1426" s="182" t="s">
        <v>1670</v>
      </c>
      <c r="B1426" s="182" t="s">
        <v>255</v>
      </c>
    </row>
    <row r="1427" spans="1:2" ht="15">
      <c r="A1427" s="182" t="s">
        <v>1671</v>
      </c>
      <c r="B1427" s="182" t="s">
        <v>255</v>
      </c>
    </row>
    <row r="1428" spans="1:2" ht="15">
      <c r="A1428" s="182" t="s">
        <v>1672</v>
      </c>
      <c r="B1428" s="182" t="s">
        <v>255</v>
      </c>
    </row>
    <row r="1429" spans="1:2" ht="15">
      <c r="A1429" s="182" t="s">
        <v>1673</v>
      </c>
      <c r="B1429" s="182" t="s">
        <v>255</v>
      </c>
    </row>
    <row r="1430" spans="1:2" ht="15">
      <c r="A1430" s="182" t="s">
        <v>1674</v>
      </c>
      <c r="B1430" s="182" t="s">
        <v>255</v>
      </c>
    </row>
    <row r="1431" spans="1:2" ht="15">
      <c r="A1431" s="182" t="s">
        <v>1675</v>
      </c>
      <c r="B1431" s="182" t="s">
        <v>255</v>
      </c>
    </row>
    <row r="1432" spans="1:2" ht="15">
      <c r="A1432" s="182" t="s">
        <v>1676</v>
      </c>
      <c r="B1432" s="182" t="s">
        <v>255</v>
      </c>
    </row>
    <row r="1433" spans="1:2" ht="15">
      <c r="A1433" s="182" t="s">
        <v>1677</v>
      </c>
      <c r="B1433" s="182" t="s">
        <v>255</v>
      </c>
    </row>
    <row r="1434" spans="1:2" ht="15">
      <c r="A1434" s="182" t="s">
        <v>1678</v>
      </c>
      <c r="B1434" s="182" t="s">
        <v>255</v>
      </c>
    </row>
    <row r="1435" spans="1:2" ht="15">
      <c r="A1435" s="182" t="s">
        <v>1679</v>
      </c>
      <c r="B1435" s="182" t="s">
        <v>255</v>
      </c>
    </row>
    <row r="1436" spans="1:2" ht="15">
      <c r="A1436" s="182" t="s">
        <v>1680</v>
      </c>
      <c r="B1436" s="182" t="s">
        <v>255</v>
      </c>
    </row>
    <row r="1437" spans="1:2" ht="15">
      <c r="A1437" s="182" t="s">
        <v>1681</v>
      </c>
      <c r="B1437" s="182" t="s">
        <v>255</v>
      </c>
    </row>
    <row r="1438" spans="1:2" ht="15">
      <c r="A1438" s="182" t="s">
        <v>1682</v>
      </c>
      <c r="B1438" s="182" t="s">
        <v>255</v>
      </c>
    </row>
    <row r="1439" spans="1:2" ht="15">
      <c r="A1439" s="182" t="s">
        <v>1683</v>
      </c>
      <c r="B1439" s="182" t="s">
        <v>255</v>
      </c>
    </row>
    <row r="1440" spans="1:2" ht="15">
      <c r="A1440" s="182" t="s">
        <v>1684</v>
      </c>
      <c r="B1440" s="182" t="s">
        <v>255</v>
      </c>
    </row>
    <row r="1441" spans="1:2" ht="15">
      <c r="A1441" s="182" t="s">
        <v>1685</v>
      </c>
      <c r="B1441" s="182" t="s">
        <v>255</v>
      </c>
    </row>
    <row r="1442" spans="1:2" ht="15">
      <c r="A1442" s="182" t="s">
        <v>1686</v>
      </c>
      <c r="B1442" s="182" t="s">
        <v>255</v>
      </c>
    </row>
    <row r="1443" spans="1:2" ht="15">
      <c r="A1443" s="182" t="s">
        <v>1687</v>
      </c>
      <c r="B1443" s="182" t="s">
        <v>255</v>
      </c>
    </row>
    <row r="1444" spans="1:2" ht="15">
      <c r="A1444" s="182" t="s">
        <v>1688</v>
      </c>
      <c r="B1444" s="182" t="s">
        <v>255</v>
      </c>
    </row>
    <row r="1445" spans="1:2" ht="15">
      <c r="A1445" s="182" t="s">
        <v>1689</v>
      </c>
      <c r="B1445" s="182" t="s">
        <v>255</v>
      </c>
    </row>
    <row r="1446" spans="1:2" ht="15">
      <c r="A1446" s="182" t="s">
        <v>1690</v>
      </c>
      <c r="B1446" s="182" t="s">
        <v>255</v>
      </c>
    </row>
    <row r="1447" spans="1:2" ht="15">
      <c r="A1447" s="182" t="s">
        <v>1691</v>
      </c>
      <c r="B1447" s="182" t="s">
        <v>255</v>
      </c>
    </row>
    <row r="1448" spans="1:2" ht="15">
      <c r="A1448" s="182" t="s">
        <v>1692</v>
      </c>
      <c r="B1448" s="182" t="s">
        <v>255</v>
      </c>
    </row>
    <row r="1449" spans="1:2" ht="15">
      <c r="A1449" s="182" t="s">
        <v>1693</v>
      </c>
      <c r="B1449" s="182" t="s">
        <v>255</v>
      </c>
    </row>
    <row r="1450" spans="1:2" ht="15">
      <c r="A1450" s="182" t="s">
        <v>1694</v>
      </c>
      <c r="B1450" s="182" t="s">
        <v>255</v>
      </c>
    </row>
    <row r="1451" spans="1:2" ht="15">
      <c r="A1451" s="182" t="s">
        <v>1695</v>
      </c>
      <c r="B1451" s="182" t="s">
        <v>255</v>
      </c>
    </row>
    <row r="1452" spans="1:2" ht="15">
      <c r="A1452" s="182" t="s">
        <v>1696</v>
      </c>
      <c r="B1452" s="182" t="s">
        <v>255</v>
      </c>
    </row>
    <row r="1453" spans="1:2" ht="15">
      <c r="A1453" s="182" t="s">
        <v>1697</v>
      </c>
      <c r="B1453" s="182" t="s">
        <v>255</v>
      </c>
    </row>
    <row r="1454" spans="1:2" ht="15">
      <c r="A1454" s="182" t="s">
        <v>1698</v>
      </c>
      <c r="B1454" s="182" t="s">
        <v>255</v>
      </c>
    </row>
    <row r="1455" spans="1:2" ht="15">
      <c r="A1455" s="182" t="s">
        <v>1699</v>
      </c>
      <c r="B1455" s="182" t="s">
        <v>255</v>
      </c>
    </row>
    <row r="1456" spans="1:2" ht="15">
      <c r="A1456" s="182" t="s">
        <v>1700</v>
      </c>
      <c r="B1456" s="182" t="s">
        <v>255</v>
      </c>
    </row>
    <row r="1457" spans="1:2" ht="15">
      <c r="A1457" s="182" t="s">
        <v>1701</v>
      </c>
      <c r="B1457" s="182" t="s">
        <v>255</v>
      </c>
    </row>
    <row r="1458" spans="1:2" ht="15">
      <c r="A1458" s="182" t="s">
        <v>1702</v>
      </c>
      <c r="B1458" s="182" t="s">
        <v>255</v>
      </c>
    </row>
    <row r="1459" spans="1:2" ht="15">
      <c r="A1459" s="182" t="s">
        <v>1703</v>
      </c>
      <c r="B1459" s="182" t="s">
        <v>255</v>
      </c>
    </row>
    <row r="1460" spans="1:2" ht="15">
      <c r="A1460" s="182" t="s">
        <v>1704</v>
      </c>
      <c r="B1460" s="182" t="s">
        <v>255</v>
      </c>
    </row>
    <row r="1461" spans="1:2" ht="15">
      <c r="A1461" s="182" t="s">
        <v>1705</v>
      </c>
      <c r="B1461" s="182" t="s">
        <v>255</v>
      </c>
    </row>
    <row r="1462" spans="1:2" ht="15">
      <c r="A1462" s="182" t="s">
        <v>1706</v>
      </c>
      <c r="B1462" s="182" t="s">
        <v>255</v>
      </c>
    </row>
    <row r="1463" spans="1:2" ht="15">
      <c r="A1463" s="182" t="s">
        <v>1707</v>
      </c>
      <c r="B1463" s="182" t="s">
        <v>255</v>
      </c>
    </row>
    <row r="1464" spans="1:2" ht="15">
      <c r="A1464" s="182" t="s">
        <v>1708</v>
      </c>
      <c r="B1464" s="182" t="s">
        <v>255</v>
      </c>
    </row>
    <row r="1465" spans="1:2" ht="15">
      <c r="A1465" s="182" t="s">
        <v>1709</v>
      </c>
      <c r="B1465" s="182" t="s">
        <v>255</v>
      </c>
    </row>
    <row r="1466" spans="1:2" ht="15">
      <c r="A1466" s="182" t="s">
        <v>1710</v>
      </c>
      <c r="B1466" s="182" t="s">
        <v>255</v>
      </c>
    </row>
    <row r="1467" spans="1:2" ht="15">
      <c r="A1467" s="182" t="s">
        <v>1711</v>
      </c>
      <c r="B1467" s="182" t="s">
        <v>257</v>
      </c>
    </row>
    <row r="1468" spans="1:2" ht="15">
      <c r="A1468" s="182" t="s">
        <v>1712</v>
      </c>
      <c r="B1468" s="182" t="s">
        <v>257</v>
      </c>
    </row>
    <row r="1469" spans="1:2" ht="15">
      <c r="A1469" s="182" t="s">
        <v>1713</v>
      </c>
      <c r="B1469" s="182" t="s">
        <v>255</v>
      </c>
    </row>
    <row r="1470" spans="1:2" ht="15">
      <c r="A1470" s="182" t="s">
        <v>1714</v>
      </c>
      <c r="B1470" s="182" t="s">
        <v>255</v>
      </c>
    </row>
    <row r="1471" spans="1:2" ht="15">
      <c r="A1471" s="182" t="s">
        <v>1715</v>
      </c>
      <c r="B1471" s="182" t="s">
        <v>262</v>
      </c>
    </row>
    <row r="1472" spans="1:2" ht="15">
      <c r="A1472" s="182" t="s">
        <v>1716</v>
      </c>
      <c r="B1472" s="182" t="s">
        <v>262</v>
      </c>
    </row>
    <row r="1473" spans="1:2" ht="15">
      <c r="A1473" s="182" t="s">
        <v>1717</v>
      </c>
      <c r="B1473" s="182" t="s">
        <v>262</v>
      </c>
    </row>
    <row r="1474" spans="1:2" ht="15">
      <c r="A1474" s="182" t="s">
        <v>1718</v>
      </c>
      <c r="B1474" s="182" t="s">
        <v>255</v>
      </c>
    </row>
    <row r="1475" spans="1:2" ht="15">
      <c r="A1475" s="182" t="s">
        <v>1719</v>
      </c>
      <c r="B1475" s="182" t="s">
        <v>279</v>
      </c>
    </row>
    <row r="1476" spans="1:2" ht="15">
      <c r="A1476" s="182" t="s">
        <v>1720</v>
      </c>
      <c r="B1476" s="182" t="s">
        <v>280</v>
      </c>
    </row>
    <row r="1477" spans="1:2" ht="15">
      <c r="A1477" s="182" t="s">
        <v>1721</v>
      </c>
      <c r="B1477" s="182" t="s">
        <v>281</v>
      </c>
    </row>
    <row r="1478" spans="1:2" ht="15">
      <c r="A1478" s="182" t="s">
        <v>1722</v>
      </c>
      <c r="B1478" s="182" t="s">
        <v>255</v>
      </c>
    </row>
    <row r="1479" spans="1:2" ht="15">
      <c r="A1479" s="182" t="s">
        <v>1723</v>
      </c>
      <c r="B1479" s="182" t="s">
        <v>255</v>
      </c>
    </row>
    <row r="1480" spans="1:2" ht="15">
      <c r="A1480" s="182" t="s">
        <v>1724</v>
      </c>
      <c r="B1480" s="182" t="s">
        <v>255</v>
      </c>
    </row>
    <row r="1481" spans="1:2" ht="15">
      <c r="A1481" s="182" t="s">
        <v>1725</v>
      </c>
      <c r="B1481" s="182" t="s">
        <v>257</v>
      </c>
    </row>
    <row r="1482" spans="1:2" ht="15">
      <c r="A1482" s="182" t="s">
        <v>1726</v>
      </c>
      <c r="B1482" s="182" t="s">
        <v>257</v>
      </c>
    </row>
    <row r="1483" spans="1:2" ht="15">
      <c r="A1483" s="182" t="s">
        <v>1727</v>
      </c>
      <c r="B1483" s="182" t="s">
        <v>257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C20" sqref="C20"/>
    </sheetView>
  </sheetViews>
  <sheetFormatPr defaultColWidth="8.88671875" defaultRowHeight="15"/>
  <cols>
    <col min="1" max="1" width="22.10546875" style="54" bestFit="1" customWidth="1"/>
    <col min="2" max="2" width="9.3359375" style="54" customWidth="1"/>
    <col min="3" max="3" width="8.5546875" style="54" customWidth="1"/>
    <col min="4" max="16384" width="8.88671875" style="54" customWidth="1"/>
  </cols>
  <sheetData>
    <row r="1" ht="24.75" customHeight="1" thickBot="1">
      <c r="A1" s="66" t="s">
        <v>205</v>
      </c>
    </row>
    <row r="3" spans="1:2" ht="12.75">
      <c r="A3" s="54" t="s">
        <v>206</v>
      </c>
      <c r="B3" s="54" t="s">
        <v>1747</v>
      </c>
    </row>
    <row r="4" spans="1:2" ht="12.75">
      <c r="A4" s="54" t="s">
        <v>207</v>
      </c>
      <c r="B4" s="58" t="s">
        <v>45</v>
      </c>
    </row>
    <row r="5" spans="1:5" ht="12.75">
      <c r="A5" s="54" t="s">
        <v>208</v>
      </c>
      <c r="B5" s="59">
        <v>44452</v>
      </c>
      <c r="C5" s="59">
        <v>44818</v>
      </c>
      <c r="D5" s="54">
        <f>C5-B5</f>
        <v>366</v>
      </c>
      <c r="E5" s="54">
        <f>D5/7</f>
        <v>52.285714285714285</v>
      </c>
    </row>
    <row r="6" spans="1:2" ht="12.75">
      <c r="A6" s="54" t="s">
        <v>209</v>
      </c>
      <c r="B6" s="54">
        <v>95193</v>
      </c>
    </row>
    <row r="7" spans="1:2" ht="12.75">
      <c r="A7" s="54" t="s">
        <v>1741</v>
      </c>
      <c r="B7" s="54">
        <v>96144</v>
      </c>
    </row>
    <row r="8" spans="1:2" ht="12.75">
      <c r="A8" s="54" t="s">
        <v>1742</v>
      </c>
      <c r="B8" s="54">
        <v>98813</v>
      </c>
    </row>
    <row r="9" spans="1:2" ht="12.75">
      <c r="A9" s="54" t="s">
        <v>219</v>
      </c>
      <c r="B9" s="54">
        <v>19449.7</v>
      </c>
    </row>
    <row r="10" spans="1:3" ht="12.75">
      <c r="A10" s="54" t="s">
        <v>211</v>
      </c>
      <c r="B10" s="60" t="s">
        <v>1743</v>
      </c>
      <c r="C10" s="54" t="s">
        <v>45</v>
      </c>
    </row>
    <row r="12" ht="12.75">
      <c r="A12" s="54" t="s">
        <v>212</v>
      </c>
    </row>
    <row r="14" spans="1:4" ht="12.75">
      <c r="A14" s="54" t="s">
        <v>213</v>
      </c>
      <c r="B14" s="54" t="s">
        <v>1747</v>
      </c>
      <c r="D14" s="54" t="s">
        <v>45</v>
      </c>
    </row>
    <row r="15" spans="1:2" ht="12.75">
      <c r="A15" s="54" t="s">
        <v>207</v>
      </c>
      <c r="B15" s="58" t="s">
        <v>45</v>
      </c>
    </row>
    <row r="16" spans="1:4" ht="12.75">
      <c r="A16" s="54" t="s">
        <v>218</v>
      </c>
      <c r="B16" s="54">
        <v>103340</v>
      </c>
      <c r="C16" s="54" t="s">
        <v>45</v>
      </c>
      <c r="D16" s="54" t="s">
        <v>1744</v>
      </c>
    </row>
    <row r="17" spans="1:2" ht="12.75">
      <c r="A17" s="54" t="s">
        <v>220</v>
      </c>
      <c r="B17" s="54">
        <v>104373.96</v>
      </c>
    </row>
    <row r="18" spans="1:2" ht="12.75">
      <c r="A18" s="54" t="s">
        <v>1738</v>
      </c>
      <c r="B18" s="54">
        <v>107270.04</v>
      </c>
    </row>
    <row r="19" spans="1:2" ht="12.75">
      <c r="A19" s="54" t="s">
        <v>222</v>
      </c>
      <c r="B19" s="54" t="s">
        <v>45</v>
      </c>
    </row>
    <row r="20" spans="1:3" ht="12.75">
      <c r="A20" s="54" t="s">
        <v>211</v>
      </c>
      <c r="B20" s="60" t="s">
        <v>45</v>
      </c>
      <c r="C20" s="54" t="s">
        <v>45</v>
      </c>
    </row>
    <row r="21" spans="1:5" ht="12.75">
      <c r="A21" s="54" t="s">
        <v>215</v>
      </c>
      <c r="B21" s="59">
        <v>44424</v>
      </c>
      <c r="C21" s="59">
        <v>44801</v>
      </c>
      <c r="D21" s="54">
        <f>C21-B21</f>
        <v>377</v>
      </c>
      <c r="E21" s="54">
        <f>D21/7</f>
        <v>53.857142857142854</v>
      </c>
    </row>
    <row r="23" spans="1:6" ht="12.75">
      <c r="A23" s="54" t="s">
        <v>216</v>
      </c>
      <c r="E23" s="61"/>
      <c r="F23" s="61"/>
    </row>
    <row r="24" spans="1:6" ht="12.75">
      <c r="A24" s="54" t="s">
        <v>207</v>
      </c>
      <c r="E24" s="61"/>
      <c r="F24" s="61"/>
    </row>
    <row r="25" spans="1:6" ht="12.75">
      <c r="A25" s="54" t="s">
        <v>214</v>
      </c>
      <c r="E25" s="61"/>
      <c r="F25" s="61"/>
    </row>
    <row r="26" spans="1:6" ht="12.75">
      <c r="A26" s="54" t="s">
        <v>210</v>
      </c>
      <c r="E26" s="61"/>
      <c r="F26" s="61"/>
    </row>
    <row r="27" spans="1:6" ht="12.75">
      <c r="A27" s="54" t="s">
        <v>215</v>
      </c>
      <c r="E27" s="61"/>
      <c r="F27" s="61"/>
    </row>
    <row r="28" spans="5:6" ht="12.75">
      <c r="E28" s="61"/>
      <c r="F28" s="61"/>
    </row>
    <row r="29" spans="1:6" ht="12.75">
      <c r="A29" s="54" t="s">
        <v>1737</v>
      </c>
      <c r="B29" s="58" t="s">
        <v>45</v>
      </c>
      <c r="E29" s="61"/>
      <c r="F29" s="6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York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Popielak</dc:creator>
  <cp:keywords/>
  <dc:description/>
  <cp:lastModifiedBy>Victoria Abaca</cp:lastModifiedBy>
  <cp:lastPrinted>2017-06-06T15:44:29Z</cp:lastPrinted>
  <dcterms:created xsi:type="dcterms:W3CDTF">2000-11-02T14:49:46Z</dcterms:created>
  <dcterms:modified xsi:type="dcterms:W3CDTF">2024-02-27T06:06:53Z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